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tolop\Desktop\OFICIOS  - TORRE NUEVA\INFORMES\25. MARZO\"/>
    </mc:Choice>
  </mc:AlternateContent>
  <xr:revisionPtr revIDLastSave="0" documentId="13_ncr:1_{A5CD54C0-7E2D-4179-81E6-EC155EB5B626}"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25'!$A$2:$AI$137</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52" i="2" l="1"/>
  <c r="AF57" i="2"/>
  <c r="M54" i="2"/>
  <c r="AK61" i="2"/>
  <c r="AK47" i="2"/>
  <c r="M55" i="2"/>
  <c r="AK53" i="2" l="1"/>
  <c r="M48" i="2"/>
  <c r="M53" i="2"/>
  <c r="M52" i="2"/>
  <c r="W63" i="2"/>
  <c r="W65" i="2" s="1"/>
  <c r="AE63" i="2"/>
  <c r="M51" i="2"/>
  <c r="E26" i="2"/>
  <c r="M50" i="2"/>
  <c r="O65" i="2"/>
  <c r="M47" i="2"/>
  <c r="M46" i="2"/>
  <c r="M45" i="2"/>
  <c r="M49" i="2"/>
  <c r="M57" i="2" l="1"/>
  <c r="H57" i="2" s="1"/>
  <c r="AK62" i="2"/>
  <c r="AK63" i="2" s="1"/>
  <c r="AK64" i="2" s="1"/>
  <c r="AA63" i="2"/>
  <c r="K64" i="2"/>
  <c r="AK65" i="2" l="1"/>
  <c r="AH136" i="2"/>
  <c r="G65" i="2"/>
  <c r="K63" i="2"/>
  <c r="K65" i="2" s="1"/>
  <c r="AF58" i="2"/>
  <c r="AB44" i="2"/>
  <c r="G37" i="2"/>
  <c r="Y19" i="2"/>
  <c r="S19" i="2"/>
  <c r="N19" i="2"/>
  <c r="I17" i="2"/>
  <c r="AK57" i="2" s="1"/>
  <c r="AE64" i="2" s="1"/>
  <c r="AK74" i="2" s="1"/>
  <c r="AK75" i="2" s="1"/>
  <c r="I19" i="2" l="1"/>
  <c r="AD19" i="2" s="1"/>
  <c r="AA64" i="2"/>
  <c r="AA65" i="2" s="1"/>
  <c r="H58" i="2"/>
  <c r="AK66" i="2" s="1"/>
  <c r="AK67" i="2" s="1"/>
  <c r="AK68" i="2" s="1"/>
  <c r="AE65" i="2" l="1"/>
</calcChain>
</file>

<file path=xl/sharedStrings.xml><?xml version="1.0" encoding="utf-8"?>
<sst xmlns="http://schemas.openxmlformats.org/spreadsheetml/2006/main" count="218" uniqueCount="180">
  <si>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</si>
  <si>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</si>
  <si>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</si>
  <si>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</si>
  <si>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</si>
  <si>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</si>
  <si>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</si>
  <si>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</si>
  <si>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</si>
  <si>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</si>
  <si>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</si>
  <si>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</si>
  <si>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</si>
  <si>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</si>
  <si>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</si>
  <si>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</si>
  <si>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</si>
  <si>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</si>
  <si>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</si>
  <si>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</si>
  <si>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</si>
  <si>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</si>
  <si>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</si>
  <si>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</si>
  <si>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</si>
  <si>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</si>
  <si>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</si>
  <si>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</si>
  <si>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</si>
  <si>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</si>
  <si>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</si>
  <si>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</si>
  <si>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</si>
  <si>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</si>
  <si>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</si>
  <si>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</si>
  <si>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</si>
  <si>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</si>
  <si>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</si>
  <si>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</si>
  <si>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</si>
  <si>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</si>
  <si>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</si>
  <si>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</si>
  <si>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</si>
  <si>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</si>
  <si>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</si>
  <si>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</si>
  <si>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</si>
  <si>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</si>
  <si>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</si>
  <si>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</si>
  <si>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</si>
  <si>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</si>
  <si>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</si>
  <si>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</si>
  <si>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</si>
  <si>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</si>
  <si>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</si>
  <si>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</si>
  <si>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</si>
  <si>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</si>
  <si>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</si>
  <si>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</si>
  <si>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</si>
  <si>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</si>
  <si>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</si>
  <si>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</si>
  <si>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</si>
  <si>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</si>
  <si>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</si>
  <si>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</si>
  <si>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</si>
  <si>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</si>
  <si>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</si>
  <si>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</si>
  <si>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</si>
  <si>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</si>
  <si>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</si>
  <si>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</si>
  <si>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</si>
  <si>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</si>
  <si>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</si>
  <si>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</si>
  <si>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</si>
  <si>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</si>
  <si>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</si>
  <si>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</si>
  <si>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</si>
  <si>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</si>
  <si>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</si>
  <si>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</si>
  <si>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</si>
  <si>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</si>
  <si>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</si>
  <si>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</si>
  <si>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</si>
  <si>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</si>
  <si>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</si>
  <si>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</si>
  <si>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</si>
  <si>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</si>
  <si>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</si>
  <si>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</si>
  <si>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7. DESCRIPCIÓN DE ACTIVIDADES EJECUTADAS EN EL PERIODO DEL INFORME</t>
  </si>
  <si>
    <t>8. REGISTRO FOTOGRÁFICO</t>
  </si>
  <si>
    <t>9. CONCLUSIONES Y ACTIVIDADESDE SEGUIMIENTO</t>
  </si>
  <si>
    <t>10. ACCIONES A SEGUIR POR PARTE DEL MSPS</t>
  </si>
  <si>
    <t>11. ESTADO DE CARGUE DE INFORMACIÓN EN PLATAFORMA PISIS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</si>
  <si>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</si>
  <si>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</si>
  <si>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</si>
  <si>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</si>
  <si>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</si>
  <si>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</si>
  <si>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</si>
  <si>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</si>
  <si>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</si>
  <si>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</si>
  <si>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</si>
  <si>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</si>
  <si>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</si>
  <si>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</si>
  <si>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</si>
  <si>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</si>
  <si>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</si>
  <si>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</si>
  <si>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</si>
  <si>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</si>
  <si>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</si>
  <si>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</si>
  <si>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</si>
  <si>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</si>
  <si>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</si>
  <si>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</si>
  <si>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</si>
  <si>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</si>
  <si>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</si>
  <si>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</si>
  <si>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</si>
  <si>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</si>
  <si>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</si>
  <si>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SEPTIEMBRE 2025</t>
  </si>
  <si>
    <t>Acta Parcial No. 6</t>
  </si>
  <si>
    <t>OCTUBRE 2025</t>
  </si>
  <si>
    <t>Veinticinco (25) meses y veintiún  (21) días.</t>
  </si>
  <si>
    <t>Acta Parcial No. 7</t>
  </si>
  <si>
    <t>Acta Parcial No. 8</t>
  </si>
  <si>
    <t>NOVIEMBRE 2025</t>
  </si>
  <si>
    <t>CONSORCIO ADN GLOBAL</t>
  </si>
  <si>
    <t>Contratista cesionario:</t>
  </si>
  <si>
    <t>CONSORCIO ADN GLOBAL, REPRESENTANTE LEGAL. MARTHA LUCÍA CASTRO BURBANO</t>
  </si>
  <si>
    <t>DICIEMBRE 2025</t>
  </si>
  <si>
    <t>Acta Parcial No. 9</t>
  </si>
  <si>
    <t>ENERO 2026</t>
  </si>
  <si>
    <t>Nombre: Martha Isabel Andrade Penagos</t>
  </si>
  <si>
    <t>PRIMER PISO CON REPELLOS DE PISO Y PAREDES TERMINADOS, ENCHAPES TERMINADOS, TRABAJO EN COMPONENTE ELECTRICO Y MECANICO AVANZADO, ESTUCOS TERMINADOS, INICIO EN CIELORRASO Y REDES RCI E HIDROSANITARIA TERMINADAS</t>
  </si>
  <si>
    <t>SEGUNDO PISO SE EVIDENCIA EL GRAN AVANCE EN REDES SECAS Y REDES RCI E HIDROSANITARIAS, ESTUCOS Y ENCHAPES TERMINADOS, FOSO DE ASCENSOR EN ADECUACIÓN PARA INSTALACION DE ASCENSOR.</t>
  </si>
  <si>
    <t>TERCER PISO SE EVIDENCIA EL GRAN AVANCE EN REDES SECAS Y REDES RCI E HIDROSANITARIAS, ESTUCOS Y ENCHAPES TERMINADOS, FOSO DE ASCENSOR EN ADECUACIÓN PARA INSTALACION DE ASCENSOR.</t>
  </si>
  <si>
    <t>DECIMO PISO</t>
  </si>
  <si>
    <t>CUARTO PISO SE EVIDENCIA EL GRAN AVANCE EN REDES SECAS Y REDES RCI E HIDROSANITARIAS, ESTUCOS Y ENCHAPES TERMINADOS, FOSO DE ASCENSOR EN ADECUACIÓN PARA INSTALACION DE ASCENSOR.</t>
  </si>
  <si>
    <t>QUINTO PISO SE EVIDENCIA EL GRAN AVANCE EN REDES SECAS Y REDES RCI E HIDROSANITARIAS, ESTUCOS Y ENCHAPES TERMINADOS, FOSO DE ASCENSOR EN ADECUACIÓN PARA INSTALACION DE ASCENSOR.</t>
  </si>
  <si>
    <t>SEXTO PISO SE EVIDENCIA EL GRAN AVANCE EN REDES RCI E HIDROSANITARIAS, COMPONENTE MECÁNICO, ESTUCOS Y ENCHAPES TERMINADOS, FOSO DE ASCENSOR EN ADECUACIÓN PARA INSTALACION DE ASCENSOR.</t>
  </si>
  <si>
    <t>SEPTIMO PISO SE EVIDENCIA EL GRAN AVANCE EN REDES RCI E HIDROSANITARIAS, COMPONENTE MECÁNICO, ESTUCOS Y ENCHAPES TERMINADOS, FOSO DE ASCENSOR EN ADECUACIÓN PARA INSTALACION DE ASCENSOR.</t>
  </si>
  <si>
    <t>OCTAVO PISO SE EVIDENCIA EL GRAN AVANCE EN REDES RCI E HIDROSANITARIAS, COMPONENTE MECÁNICO, ESTUCOS Y ENCHAPES TERMINADOS, FOSO DE ASCENSOR EN ADECUACIÓN PARA INSTALACION DE ASCENSOR.</t>
  </si>
  <si>
    <t>NOVENO PISO SE EVIDENCIA EL GRAN AVANCE EN REDES RCI E HIDROSANITARIAS, COMPONENTE MECÁNICO, ESTUCOS Y ENCHAPES EN FASE FINAL, FOSO DE ASCENSOR EN ADECUACIÓN PARA INSTALACION DE ASCENSOR.</t>
  </si>
  <si>
    <t>FEBRERO 2026</t>
  </si>
  <si>
    <t>Cargo: Apoyo a la supervision CTO 078 de 2024</t>
  </si>
  <si>
    <t>Cargo: Supervisora CTO 078 de 2024</t>
  </si>
  <si>
    <t>FACHADA FRONTAL Y LATERAL LADO NORTE, INSTALACION DE VENTANERIA, ESTUCOS Y RELLENOS EN UN 95%,  INSTALACIÓN DE SOBREFACHADA</t>
  </si>
  <si>
    <t>HOSPITAL UNIVERSITARIO SAN JOSÉ DE POPAYÁN</t>
  </si>
  <si>
    <t>POPAYÁN</t>
  </si>
  <si>
    <t>y el</t>
  </si>
  <si>
    <t>Acta Parcial No. 10</t>
  </si>
  <si>
    <t>Acta Parcial No. 11</t>
  </si>
  <si>
    <t>MARZO 2026</t>
  </si>
  <si>
    <t>25 DE FEBRERO AL 25 DE MARZO DE 2026</t>
  </si>
  <si>
    <t>CONSTRUCCIÓN DE CIMENTACIÓN Y SALA DE MAQUINAS PARA SUBESTACION ELECTRICA Y PLANTA ELECTRICA Y OTRAS FOTOS</t>
  </si>
  <si>
    <t>ABRIL 2026</t>
  </si>
  <si>
    <t>Entre el 25 de marzo y el 25 de abril de 2026, la obra correspondiente al Contrato 358 de 2023 continuó desarrollándose de manera continua y coordinada, evidenciándose un avance significativo en los diferentes componentes técnicos, arquitectónicos y funcionales de la nueva torre hospitalaria, así como la consolidación progresiva de las actividades finales de ejecución del proyecto.
Durante el periodo evaluado se mantuvo el fortalecimiento de las actividades correspondientes al componente eléctrico, alcanzando un avance aproximado del 93 % en la ejecución de redes eléctricas internas, instalación de tableros, canalizaciones, sistemas de iluminación y articulación con los sistemas principales de alimentación energética del edificio. Así mismo, continúan avanzando las labores asociadas a la subestación eléctrica y planta de respaldo energético, desarrollándose actividades de integración técnica y adecuaciones finales requeridas para su futura puesta en operación.
En cuanto al componente de fachada, se evidencia un progreso importante en la instalación de la sobrefachada arquitectónica de la torre, registrándose un avance aproximado del 98 % en las fachadas occidental y norte, mientras que las fachadas sur y oriental presentan avances cercanos al 88 %. De manera complementaria, la instalación de ventanería alcanza aproximadamente un 87 % de ejecución, permitiendo avanzar progresivamente en el cierre exterior de la infraestructura y en la protección de las áreas internas para el desarrollo de acabados finales.
Respecto a los acabados interiores, continúan desarrollándose actividades simultáneas en diferentes niveles de la torre, alcanzándose aproximadamente un 84 % de ejecución en pisos, cielorrasos, enchapes, pintura y demás elementos arquitectónicos interiores. Estas labores han permitido consolidar de manera progresiva múltiples espacios funcionales y avanzar en la preparación de áreas destinadas a servicios asistenciales y administrativos.
En paralelo, las labores asociadas a las redes técnicas del edificio continúan ejecutándose de manera satisfactoria, destacándose un avance aproximado del 97 % en las redes hidrosanitarias y de protección contra incendios (RCI), incluyendo actividades de instalación, pruebas y ajustes técnicos requeridos para su integración definitiva. Así mismo, el componente mecánico correspondiente a climatización, ventilación, extracción y manejo de aire presenta actualmente un avance cercano al 82 %, desarrollándose labores de instalación de equipos, ductería y adecuaciones técnicas especializadas.
En relación con el helipuerto, se informa que durante el presente periodo se dio inicio al proceso de ensamblaje de la estructura metálica correspondiente a esta área especializada del proyecto, adelantándose labores de armado, posicionamiento e instalación de los diferentes elementos estructurales que conforman el sistema del helipuerto, conforme a la programación técnica establecida y a los requisitos exigidos para este tipo de infraestructura hospitalaria.
De igual manera, se deja constancia que durante la próxima semana se tiene programado el inicio de las actividades correspondientes a la instalación de los ascensores de la torre hospitalaria, etapa relevante dentro del proceso de culminación de los sistemas de transporte vertical y habilitación funcional de la infraestructura.
En términos generales, durante el periodo evaluado se mantuvieron múltiples frentes de trabajo activos de manera simultánea, permitiendo avanzar de forma coordinada en los componentes estructurales, técnicos, arquitectónicos y especializados de la obra. El desarrollo de las actividades ejecutadas durante este periodo evidencia un estado avanzado de consolidación constructiva y permite continuar con las etapas finales necesarias para la culminación integral del proyecto.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</si>
</sst>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94">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49" fontId="15" fillId="0" borderId="8" xfId="0" applyNumberFormat="1" applyFont="1" applyBorder="1"/>
    <xf numFmtId="167" fontId="14" fillId="0" borderId="8" xfId="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8" xfId="3" applyFont="1" applyBorder="1" applyAlignment="1">
      <alignment horizont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4"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65" fontId="11" fillId="0" borderId="10" xfId="3" applyNumberFormat="1" applyFont="1" applyBorder="1" applyAlignment="1">
      <alignment horizontal="center"/>
    </xf>
    <xf numFmtId="44" fontId="11" fillId="0" borderId="0" xfId="0" applyNumberFormat="1" applyFont="1"/>
    <xf numFmtId="44" fontId="12" fillId="0" borderId="0" xfId="0" applyNumberFormat="1" applyFont="1"/>
    <xf numFmtId="44" fontId="11" fillId="0" borderId="0" xfId="0" applyNumberFormat="1" applyFont="1" applyAlignment="1">
      <alignment vertical="center" wrapText="1"/>
    </xf>
    <xf numFmtId="44" fontId="11" fillId="0" borderId="0" xfId="6" applyNumberFormat="1" applyFont="1" applyFill="1" applyBorder="1"/>
    <xf numFmtId="14" fontId="14" fillId="4" borderId="8" xfId="0" applyNumberFormat="1" applyFont="1" applyFill="1" applyBorder="1" applyAlignment="1">
      <alignment horizontal="center"/>
    </xf>
    <xf numFmtId="165" fontId="11" fillId="0" borderId="8" xfId="4" applyFont="1" applyFill="1" applyBorder="1" applyAlignment="1">
      <alignment horizontal="center"/>
    </xf>
    <xf numFmtId="0" fontId="11" fillId="0" borderId="11" xfId="3" applyFont="1" applyBorder="1" applyAlignment="1">
      <alignment horizontal="center"/>
    </xf>
    <xf numFmtId="167" fontId="14" fillId="0" borderId="8" xfId="1" applyFont="1" applyFill="1" applyBorder="1" applyAlignment="1">
      <alignment horizontal="center"/>
    </xf>
    <xf numFmtId="14" fontId="14" fillId="4" borderId="24" xfId="0" applyNumberFormat="1" applyFont="1" applyFill="1" applyBorder="1" applyAlignment="1">
      <alignment horizontal="center"/>
    </xf>
    <xf numFmtId="0" fontId="14" fillId="4" borderId="24" xfId="0" applyFont="1" applyFill="1" applyBorder="1" applyAlignment="1">
      <alignment horizontal="center"/>
    </xf>
    <xf numFmtId="14" fontId="11" fillId="0" borderId="21" xfId="4" applyNumberFormat="1" applyFont="1" applyFill="1" applyBorder="1" applyAlignment="1">
      <alignment horizontal="center"/>
    </xf>
    <xf numFmtId="0" fontId="5" fillId="0" borderId="7" xfId="0" applyFont="1" applyBorder="1" applyAlignment="1">
      <alignment horizontal="lef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20" xfId="0" applyFont="1" applyBorder="1" applyAlignment="1">
      <alignment horizontal="left" vertical="center"/>
    </xf>
    <xf numFmtId="0" fontId="5" fillId="0" borderId="21" xfId="0" applyFont="1" applyBorder="1" applyAlignment="1">
      <alignment horizontal="left" vertical="center"/>
    </xf>
    <xf numFmtId="164" fontId="5" fillId="3" borderId="21" xfId="0" applyNumberFormat="1" applyFont="1" applyFill="1" applyBorder="1" applyAlignment="1">
      <alignment horizontal="center"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3" borderId="21" xfId="2" applyFont="1" applyFill="1" applyBorder="1" applyAlignment="1">
      <alignment horizontal="center" vertical="center"/>
    </xf>
    <xf numFmtId="165" fontId="5" fillId="0" borderId="21" xfId="2" applyFont="1" applyFill="1" applyBorder="1" applyAlignment="1">
      <alignment horizontal="center"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5" fillId="0" borderId="1" xfId="0" applyFont="1" applyBorder="1"/>
    <xf numFmtId="0" fontId="5" fillId="0" borderId="2" xfId="0" applyFont="1" applyBorder="1"/>
    <xf numFmtId="0" fontId="5" fillId="0" borderId="3" xfId="0" applyFont="1" applyBorder="1"/>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0" fontId="5" fillId="0" borderId="38" xfId="3" applyFont="1" applyBorder="1"/>
    <xf numFmtId="0" fontId="5" fillId="0" borderId="39" xfId="3" applyFont="1" applyBorder="1"/>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0" xfId="3" applyFont="1" applyBorder="1" applyAlignment="1">
      <alignment horizontal="center" vertical="center"/>
    </xf>
    <xf numFmtId="0" fontId="11" fillId="0" borderId="21" xfId="3" applyFont="1" applyBorder="1" applyAlignment="1">
      <alignment horizontal="center" vertical="center"/>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0" fontId="11" fillId="0" borderId="21" xfId="3" applyFont="1" applyBorder="1" applyAlignment="1">
      <alignment horizontal="center"/>
    </xf>
    <xf numFmtId="14" fontId="11" fillId="0" borderId="21" xfId="3" applyNumberFormat="1" applyFont="1" applyBorder="1" applyAlignment="1">
      <alignment horizontal="center"/>
    </xf>
    <xf numFmtId="169" fontId="11" fillId="0" borderId="21" xfId="2" applyNumberFormat="1" applyFont="1" applyFill="1" applyBorder="1" applyAlignment="1">
      <alignment horizontal="center"/>
    </xf>
    <xf numFmtId="165" fontId="11" fillId="0" borderId="21" xfId="3" applyNumberFormat="1" applyFont="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5" fontId="11" fillId="0" borderId="22" xfId="4" applyFont="1" applyFill="1" applyBorder="1" applyAlignment="1">
      <alignment horizontal="center"/>
    </xf>
    <xf numFmtId="0" fontId="11" fillId="0" borderId="22" xfId="3" applyFont="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14" fontId="11" fillId="0" borderId="10" xfId="4" applyNumberFormat="1" applyFont="1" applyFill="1" applyBorder="1" applyAlignment="1">
      <alignment horizontal="center"/>
    </xf>
    <xf numFmtId="14" fontId="11" fillId="0" borderId="8" xfId="4" applyNumberFormat="1" applyFont="1" applyFill="1" applyBorder="1" applyAlignment="1">
      <alignment horizontal="center"/>
    </xf>
    <xf numFmtId="14" fontId="11" fillId="0" borderId="9" xfId="4" applyNumberFormat="1" applyFont="1" applyFill="1" applyBorder="1" applyAlignment="1">
      <alignment horizontal="center"/>
    </xf>
    <xf numFmtId="165" fontId="11" fillId="0" borderId="10" xfId="3" applyNumberFormat="1" applyFont="1" applyBorder="1" applyAlignment="1">
      <alignment horizontal="center"/>
    </xf>
    <xf numFmtId="165" fontId="11" fillId="0" borderId="8" xfId="3" applyNumberFormat="1" applyFont="1" applyBorder="1" applyAlignment="1">
      <alignment horizontal="center"/>
    </xf>
    <xf numFmtId="165" fontId="11" fillId="0" borderId="11" xfId="3" applyNumberFormat="1" applyFont="1" applyBorder="1" applyAlignment="1">
      <alignment horizontal="center"/>
    </xf>
    <xf numFmtId="0" fontId="11" fillId="0" borderId="7" xfId="3" applyFont="1" applyBorder="1" applyAlignment="1">
      <alignment horizontal="center"/>
    </xf>
    <xf numFmtId="0" fontId="11" fillId="0" borderId="8" xfId="3" applyFont="1" applyBorder="1" applyAlignment="1">
      <alignment horizontal="center"/>
    </xf>
    <xf numFmtId="0" fontId="11" fillId="0" borderId="9" xfId="3" applyFont="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3" fillId="3" borderId="47" xfId="0" applyNumberFormat="1"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8" fillId="3" borderId="3"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8" fillId="3" borderId="22" xfId="0" applyFont="1" applyFill="1" applyBorder="1" applyAlignment="1">
      <alignment horizontal="center"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8" fillId="3" borderId="1" xfId="0" applyFont="1" applyFill="1" applyBorder="1" applyAlignment="1">
      <alignment horizontal="center" vertical="center" wrapText="1"/>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67" fontId="14" fillId="0" borderId="24" xfId="1" applyFont="1" applyFill="1" applyBorder="1" applyAlignment="1">
      <alignment horizontal="center"/>
    </xf>
    <xf numFmtId="0" fontId="11" fillId="0" borderId="10" xfId="3" applyFont="1" applyBorder="1" applyAlignment="1">
      <alignment horizontal="center" vertical="center"/>
    </xf>
    <xf numFmtId="0" fontId="11" fillId="0" borderId="8" xfId="3" applyFont="1" applyBorder="1" applyAlignment="1">
      <alignment horizontal="center" vertical="center"/>
    </xf>
    <xf numFmtId="0" fontId="11" fillId="0" borderId="9" xfId="3" applyFont="1" applyBorder="1" applyAlignment="1">
      <alignment horizontal="center" vertic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2" xfId="0" applyNumberFormat="1" applyFont="1" applyFill="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65" fontId="11" fillId="0" borderId="9" xfId="4" applyFont="1" applyFill="1" applyBorder="1" applyAlignment="1">
      <alignment horizontal="center"/>
    </xf>
    <xf numFmtId="14" fontId="8" fillId="4" borderId="4" xfId="0" applyNumberFormat="1" applyFont="1" applyFill="1" applyBorder="1" applyAlignment="1">
      <alignment horizontal="center" vertical="center" wrapText="1"/>
    </xf>
    <xf numFmtId="14" fontId="8" fillId="4" borderId="5" xfId="0" applyNumberFormat="1" applyFont="1" applyFill="1" applyBorder="1" applyAlignment="1">
      <alignment horizontal="center" vertical="center" wrapText="1"/>
    </xf>
    <xf numFmtId="14" fontId="8" fillId="4" borderId="6" xfId="0" applyNumberFormat="1" applyFont="1" applyFill="1" applyBorder="1" applyAlignment="1">
      <alignment horizontal="center" vertical="center" wrapText="1"/>
    </xf>
    <xf numFmtId="14" fontId="8" fillId="4" borderId="33" xfId="0" applyNumberFormat="1" applyFont="1" applyFill="1" applyBorder="1" applyAlignment="1">
      <alignment horizontal="center" vertical="center" wrapText="1"/>
    </xf>
    <xf numFmtId="14" fontId="8" fillId="4" borderId="32" xfId="0" applyNumberFormat="1" applyFont="1" applyFill="1" applyBorder="1" applyAlignment="1">
      <alignment horizontal="center" vertical="center" wrapText="1"/>
    </xf>
    <xf numFmtId="14" fontId="8" fillId="4" borderId="65" xfId="0" applyNumberFormat="1" applyFont="1" applyFill="1" applyBorder="1" applyAlignment="1">
      <alignment horizontal="center" vertical="center" wrapText="1"/>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4.png"/><Relationship Id="rId21" Type="http://schemas.openxmlformats.org/officeDocument/2006/relationships/image" Target="../media/image19.png"/><Relationship Id="rId34" Type="http://schemas.openxmlformats.org/officeDocument/2006/relationships/image" Target="../media/image30.png"/><Relationship Id="rId42" Type="http://schemas.openxmlformats.org/officeDocument/2006/relationships/image" Target="../media/image35.png"/><Relationship Id="rId47" Type="http://schemas.openxmlformats.org/officeDocument/2006/relationships/image" Target="../media/image39.png"/><Relationship Id="rId50" Type="http://schemas.microsoft.com/office/2007/relationships/hdphoto" Target="../media/hdphoto10.wdp"/><Relationship Id="rId55" Type="http://schemas.microsoft.com/office/2007/relationships/hdphoto" Target="../media/hdphoto11.wdp"/><Relationship Id="rId63" Type="http://schemas.openxmlformats.org/officeDocument/2006/relationships/image" Target="../media/image49.png"/><Relationship Id="rId7" Type="http://schemas.openxmlformats.org/officeDocument/2006/relationships/image" Target="../media/image7.png"/><Relationship Id="rId2" Type="http://schemas.openxmlformats.org/officeDocument/2006/relationships/image" Target="../media/image2.jpeg"/><Relationship Id="rId16" Type="http://schemas.openxmlformats.org/officeDocument/2006/relationships/image" Target="../media/image16.png"/><Relationship Id="rId29" Type="http://schemas.openxmlformats.org/officeDocument/2006/relationships/image" Target="../media/image26.png"/><Relationship Id="rId11" Type="http://schemas.openxmlformats.org/officeDocument/2006/relationships/image" Target="../media/image11.png"/><Relationship Id="rId24" Type="http://schemas.openxmlformats.org/officeDocument/2006/relationships/image" Target="../media/image22.png"/><Relationship Id="rId32" Type="http://schemas.openxmlformats.org/officeDocument/2006/relationships/image" Target="../media/image28.png"/><Relationship Id="rId37" Type="http://schemas.openxmlformats.org/officeDocument/2006/relationships/image" Target="../media/image32.png"/><Relationship Id="rId40" Type="http://schemas.openxmlformats.org/officeDocument/2006/relationships/image" Target="../media/image34.png"/><Relationship Id="rId45" Type="http://schemas.openxmlformats.org/officeDocument/2006/relationships/image" Target="../media/image38.png"/><Relationship Id="rId53" Type="http://schemas.openxmlformats.org/officeDocument/2006/relationships/image" Target="../media/image43.png"/><Relationship Id="rId58" Type="http://schemas.openxmlformats.org/officeDocument/2006/relationships/image" Target="../media/image46.png"/><Relationship Id="rId66" Type="http://schemas.openxmlformats.org/officeDocument/2006/relationships/image" Target="../media/image52.png"/><Relationship Id="rId5" Type="http://schemas.openxmlformats.org/officeDocument/2006/relationships/image" Target="../media/image5.png"/><Relationship Id="rId61" Type="http://schemas.microsoft.com/office/2007/relationships/hdphoto" Target="../media/hdphoto14.wdp"/><Relationship Id="rId19" Type="http://schemas.openxmlformats.org/officeDocument/2006/relationships/image" Target="../media/image18.png"/><Relationship Id="rId14" Type="http://schemas.openxmlformats.org/officeDocument/2006/relationships/image" Target="../media/image14.png"/><Relationship Id="rId22" Type="http://schemas.openxmlformats.org/officeDocument/2006/relationships/image" Target="../media/image20.png"/><Relationship Id="rId27" Type="http://schemas.openxmlformats.org/officeDocument/2006/relationships/image" Target="../media/image25.png"/><Relationship Id="rId30" Type="http://schemas.microsoft.com/office/2007/relationships/hdphoto" Target="../media/hdphoto4.wdp"/><Relationship Id="rId35" Type="http://schemas.openxmlformats.org/officeDocument/2006/relationships/image" Target="../media/image31.png"/><Relationship Id="rId43" Type="http://schemas.openxmlformats.org/officeDocument/2006/relationships/image" Target="../media/image36.png"/><Relationship Id="rId48" Type="http://schemas.microsoft.com/office/2007/relationships/hdphoto" Target="../media/hdphoto9.wdp"/><Relationship Id="rId56" Type="http://schemas.openxmlformats.org/officeDocument/2006/relationships/image" Target="../media/image45.png"/><Relationship Id="rId64" Type="http://schemas.openxmlformats.org/officeDocument/2006/relationships/image" Target="../media/image50.png"/><Relationship Id="rId8" Type="http://schemas.openxmlformats.org/officeDocument/2006/relationships/image" Target="../media/image8.png"/><Relationship Id="rId51" Type="http://schemas.openxmlformats.org/officeDocument/2006/relationships/image" Target="../media/image41.jpeg"/><Relationship Id="rId3" Type="http://schemas.openxmlformats.org/officeDocument/2006/relationships/image" Target="../media/image3.jpeg"/><Relationship Id="rId12" Type="http://schemas.openxmlformats.org/officeDocument/2006/relationships/image" Target="../media/image12.png"/><Relationship Id="rId17" Type="http://schemas.microsoft.com/office/2007/relationships/hdphoto" Target="../media/hdphoto1.wdp"/><Relationship Id="rId25" Type="http://schemas.openxmlformats.org/officeDocument/2006/relationships/image" Target="../media/image23.png"/><Relationship Id="rId33" Type="http://schemas.openxmlformats.org/officeDocument/2006/relationships/image" Target="../media/image29.png"/><Relationship Id="rId38" Type="http://schemas.microsoft.com/office/2007/relationships/hdphoto" Target="../media/hdphoto6.wdp"/><Relationship Id="rId46" Type="http://schemas.microsoft.com/office/2007/relationships/hdphoto" Target="../media/hdphoto8.wdp"/><Relationship Id="rId59" Type="http://schemas.microsoft.com/office/2007/relationships/hdphoto" Target="../media/hdphoto13.wdp"/><Relationship Id="rId20" Type="http://schemas.microsoft.com/office/2007/relationships/hdphoto" Target="../media/hdphoto2.wdp"/><Relationship Id="rId41" Type="http://schemas.microsoft.com/office/2007/relationships/hdphoto" Target="../media/hdphoto7.wdp"/><Relationship Id="rId54" Type="http://schemas.openxmlformats.org/officeDocument/2006/relationships/image" Target="../media/image44.png"/><Relationship Id="rId62" Type="http://schemas.openxmlformats.org/officeDocument/2006/relationships/image" Target="../media/image48.png"/><Relationship Id="rId1" Type="http://schemas.openxmlformats.org/officeDocument/2006/relationships/image" Target="../media/image1.png"/><Relationship Id="rId6" Type="http://schemas.openxmlformats.org/officeDocument/2006/relationships/image" Target="../media/image6.png"/><Relationship Id="rId15" Type="http://schemas.openxmlformats.org/officeDocument/2006/relationships/image" Target="../media/image15.png"/><Relationship Id="rId23" Type="http://schemas.openxmlformats.org/officeDocument/2006/relationships/image" Target="../media/image21.png"/><Relationship Id="rId28" Type="http://schemas.microsoft.com/office/2007/relationships/hdphoto" Target="../media/hdphoto3.wdp"/><Relationship Id="rId36" Type="http://schemas.microsoft.com/office/2007/relationships/hdphoto" Target="../media/hdphoto5.wdp"/><Relationship Id="rId49" Type="http://schemas.openxmlformats.org/officeDocument/2006/relationships/image" Target="../media/image40.png"/><Relationship Id="rId57" Type="http://schemas.microsoft.com/office/2007/relationships/hdphoto" Target="../media/hdphoto12.wdp"/><Relationship Id="rId10" Type="http://schemas.openxmlformats.org/officeDocument/2006/relationships/image" Target="../media/image10.png"/><Relationship Id="rId31" Type="http://schemas.openxmlformats.org/officeDocument/2006/relationships/image" Target="../media/image27.png"/><Relationship Id="rId44" Type="http://schemas.openxmlformats.org/officeDocument/2006/relationships/image" Target="../media/image37.png"/><Relationship Id="rId52" Type="http://schemas.openxmlformats.org/officeDocument/2006/relationships/image" Target="../media/image42.png"/><Relationship Id="rId60" Type="http://schemas.openxmlformats.org/officeDocument/2006/relationships/image" Target="../media/image47.png"/><Relationship Id="rId65" Type="http://schemas.openxmlformats.org/officeDocument/2006/relationships/image" Target="../media/image51.png"/><Relationship Id="rId4" Type="http://schemas.openxmlformats.org/officeDocument/2006/relationships/image" Target="../media/image4.jpeg"/><Relationship Id="rId9" Type="http://schemas.openxmlformats.org/officeDocument/2006/relationships/image" Target="../media/image9.png"/><Relationship Id="rId13" Type="http://schemas.openxmlformats.org/officeDocument/2006/relationships/image" Target="../media/image13.png"/><Relationship Id="rId18" Type="http://schemas.openxmlformats.org/officeDocument/2006/relationships/image" Target="../media/image17.png"/><Relationship Id="rId39"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100</xdr:row>
      <xdr:rowOff>0</xdr:rowOff>
    </xdr:from>
    <xdr:to>
      <xdr:col>39</xdr:col>
      <xdr:colOff>304800</xdr:colOff>
      <xdr:row>100</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37</xdr:col>
      <xdr:colOff>0</xdr:colOff>
      <xdr:row>104</xdr:row>
      <xdr:rowOff>0</xdr:rowOff>
    </xdr:from>
    <xdr:to>
      <xdr:col>37</xdr:col>
      <xdr:colOff>304800</xdr:colOff>
      <xdr:row>104</xdr:row>
      <xdr:rowOff>304800</xdr:rowOff>
    </xdr:to>
    <xdr:sp macro="" textlink="">
      <xdr:nvSpPr>
        <xdr:cNvPr id="1034" name="AutoShape 10">
          <a:extLst>
            <a:ext uri="{FF2B5EF4-FFF2-40B4-BE49-F238E27FC236}">
              <a16:creationId xmlns:a16="http://schemas.microsoft.com/office/drawing/2014/main" id="{EDE3B56A-303A-5261-5B66-638E012CA10A}"/>
            </a:ext>
          </a:extLst>
        </xdr:cNvPr>
        <xdr:cNvSpPr>
          <a:spLocks noChangeAspect="1" noChangeArrowheads="1"/>
        </xdr:cNvSpPr>
      </xdr:nvSpPr>
      <xdr:spPr bwMode="auto">
        <a:xfrm>
          <a:off x="24003000" y="37475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342901</xdr:colOff>
      <xdr:row>108</xdr:row>
      <xdr:rowOff>76200</xdr:rowOff>
    </xdr:from>
    <xdr:to>
      <xdr:col>14</xdr:col>
      <xdr:colOff>12700</xdr:colOff>
      <xdr:row>108</xdr:row>
      <xdr:rowOff>3316200</xdr:rowOff>
    </xdr:to>
    <xdr:pic>
      <xdr:nvPicPr>
        <xdr:cNvPr id="1070" name="Imagen 1069">
          <a:extLst>
            <a:ext uri="{FF2B5EF4-FFF2-40B4-BE49-F238E27FC236}">
              <a16:creationId xmlns:a16="http://schemas.microsoft.com/office/drawing/2014/main" id="{4D611189-02CA-7CC3-0EA4-608B34597AEC}"/>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14356"/>
        <a:stretch>
          <a:fillRect/>
        </a:stretch>
      </xdr:blipFill>
      <xdr:spPr bwMode="auto">
        <a:xfrm>
          <a:off x="6896101" y="48450500"/>
          <a:ext cx="205739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xdr:colOff>
      <xdr:row>110</xdr:row>
      <xdr:rowOff>76200</xdr:rowOff>
    </xdr:from>
    <xdr:to>
      <xdr:col>10</xdr:col>
      <xdr:colOff>279400</xdr:colOff>
      <xdr:row>110</xdr:row>
      <xdr:rowOff>3316200</xdr:rowOff>
    </xdr:to>
    <xdr:pic>
      <xdr:nvPicPr>
        <xdr:cNvPr id="1072" name="Imagen 1071">
          <a:extLst>
            <a:ext uri="{FF2B5EF4-FFF2-40B4-BE49-F238E27FC236}">
              <a16:creationId xmlns:a16="http://schemas.microsoft.com/office/drawing/2014/main" id="{A5374435-CB90-DDA9-605A-1E45BAAA9466}"/>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r="19751"/>
        <a:stretch>
          <a:fillRect/>
        </a:stretch>
      </xdr:blipFill>
      <xdr:spPr bwMode="auto">
        <a:xfrm>
          <a:off x="3429001" y="52298600"/>
          <a:ext cx="340359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110</xdr:row>
      <xdr:rowOff>76200</xdr:rowOff>
    </xdr:from>
    <xdr:to>
      <xdr:col>15</xdr:col>
      <xdr:colOff>660400</xdr:colOff>
      <xdr:row>110</xdr:row>
      <xdr:rowOff>3316200</xdr:rowOff>
    </xdr:to>
    <xdr:pic>
      <xdr:nvPicPr>
        <xdr:cNvPr id="1073" name="Imagen 1072">
          <a:extLst>
            <a:ext uri="{FF2B5EF4-FFF2-40B4-BE49-F238E27FC236}">
              <a16:creationId xmlns:a16="http://schemas.microsoft.com/office/drawing/2014/main" id="{EC824A32-8D95-09F1-C7A4-545B4FB18628}"/>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4124" r="6317"/>
        <a:stretch>
          <a:fillRect/>
        </a:stretch>
      </xdr:blipFill>
      <xdr:spPr bwMode="auto">
        <a:xfrm>
          <a:off x="7035800" y="48895000"/>
          <a:ext cx="38608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208644</xdr:colOff>
      <xdr:row>100</xdr:row>
      <xdr:rowOff>146957</xdr:rowOff>
    </xdr:from>
    <xdr:to>
      <xdr:col>12</xdr:col>
      <xdr:colOff>229272</xdr:colOff>
      <xdr:row>100</xdr:row>
      <xdr:rowOff>3386957</xdr:rowOff>
    </xdr:to>
    <xdr:pic>
      <xdr:nvPicPr>
        <xdr:cNvPr id="4" name="Imagen 3">
          <a:extLst>
            <a:ext uri="{FF2B5EF4-FFF2-40B4-BE49-F238E27FC236}">
              <a16:creationId xmlns:a16="http://schemas.microsoft.com/office/drawing/2014/main" id="{F0A99B41-7A2D-8488-4805-19BDA6F5FEBA}"/>
            </a:ext>
          </a:extLst>
        </xdr:cNvPr>
        <xdr:cNvPicPr>
          <a:picLocks noChangeAspect="1"/>
        </xdr:cNvPicPr>
      </xdr:nvPicPr>
      <xdr:blipFill>
        <a:blip xmlns:r="http://schemas.openxmlformats.org/officeDocument/2006/relationships" r:embed="rId5"/>
        <a:stretch>
          <a:fillRect/>
        </a:stretch>
      </xdr:blipFill>
      <xdr:spPr>
        <a:xfrm>
          <a:off x="5390244" y="32862157"/>
          <a:ext cx="2433628" cy="3240000"/>
        </a:xfrm>
        <a:prstGeom prst="rect">
          <a:avLst/>
        </a:prstGeom>
      </xdr:spPr>
    </xdr:pic>
    <xdr:clientData/>
  </xdr:twoCellAnchor>
  <xdr:twoCellAnchor editAs="oneCell">
    <xdr:from>
      <xdr:col>4</xdr:col>
      <xdr:colOff>210458</xdr:colOff>
      <xdr:row>100</xdr:row>
      <xdr:rowOff>154214</xdr:rowOff>
    </xdr:from>
    <xdr:to>
      <xdr:col>7</xdr:col>
      <xdr:colOff>158515</xdr:colOff>
      <xdr:row>100</xdr:row>
      <xdr:rowOff>3394214</xdr:rowOff>
    </xdr:to>
    <xdr:pic>
      <xdr:nvPicPr>
        <xdr:cNvPr id="6" name="Imagen 5">
          <a:extLst>
            <a:ext uri="{FF2B5EF4-FFF2-40B4-BE49-F238E27FC236}">
              <a16:creationId xmlns:a16="http://schemas.microsoft.com/office/drawing/2014/main" id="{36583748-CF1C-A07E-89C9-5726BC9BAC3F}"/>
            </a:ext>
          </a:extLst>
        </xdr:cNvPr>
        <xdr:cNvPicPr>
          <a:picLocks noChangeAspect="1"/>
        </xdr:cNvPicPr>
      </xdr:nvPicPr>
      <xdr:blipFill>
        <a:blip xmlns:r="http://schemas.openxmlformats.org/officeDocument/2006/relationships" r:embed="rId6"/>
        <a:stretch>
          <a:fillRect/>
        </a:stretch>
      </xdr:blipFill>
      <xdr:spPr>
        <a:xfrm>
          <a:off x="2928258" y="32869414"/>
          <a:ext cx="2411857" cy="3240000"/>
        </a:xfrm>
        <a:prstGeom prst="rect">
          <a:avLst/>
        </a:prstGeom>
      </xdr:spPr>
    </xdr:pic>
    <xdr:clientData/>
  </xdr:twoCellAnchor>
  <xdr:twoCellAnchor editAs="oneCell">
    <xdr:from>
      <xdr:col>1</xdr:col>
      <xdr:colOff>25401</xdr:colOff>
      <xdr:row>100</xdr:row>
      <xdr:rowOff>152401</xdr:rowOff>
    </xdr:from>
    <xdr:to>
      <xdr:col>4</xdr:col>
      <xdr:colOff>147629</xdr:colOff>
      <xdr:row>100</xdr:row>
      <xdr:rowOff>3392401</xdr:rowOff>
    </xdr:to>
    <xdr:pic>
      <xdr:nvPicPr>
        <xdr:cNvPr id="10" name="Imagen 9">
          <a:extLst>
            <a:ext uri="{FF2B5EF4-FFF2-40B4-BE49-F238E27FC236}">
              <a16:creationId xmlns:a16="http://schemas.microsoft.com/office/drawing/2014/main" id="{C268D8EC-8ABF-7AA5-0692-B0EE694F340C}"/>
            </a:ext>
          </a:extLst>
        </xdr:cNvPr>
        <xdr:cNvPicPr>
          <a:picLocks noChangeAspect="1"/>
        </xdr:cNvPicPr>
      </xdr:nvPicPr>
      <xdr:blipFill>
        <a:blip xmlns:r="http://schemas.openxmlformats.org/officeDocument/2006/relationships" r:embed="rId7"/>
        <a:stretch>
          <a:fillRect/>
        </a:stretch>
      </xdr:blipFill>
      <xdr:spPr>
        <a:xfrm>
          <a:off x="431801" y="32867601"/>
          <a:ext cx="2433628" cy="3240000"/>
        </a:xfrm>
        <a:prstGeom prst="rect">
          <a:avLst/>
        </a:prstGeom>
      </xdr:spPr>
    </xdr:pic>
    <xdr:clientData/>
  </xdr:twoCellAnchor>
  <xdr:twoCellAnchor editAs="oneCell">
    <xdr:from>
      <xdr:col>16</xdr:col>
      <xdr:colOff>152400</xdr:colOff>
      <xdr:row>100</xdr:row>
      <xdr:rowOff>127000</xdr:rowOff>
    </xdr:from>
    <xdr:to>
      <xdr:col>24</xdr:col>
      <xdr:colOff>306800</xdr:colOff>
      <xdr:row>100</xdr:row>
      <xdr:rowOff>3367000</xdr:rowOff>
    </xdr:to>
    <xdr:pic>
      <xdr:nvPicPr>
        <xdr:cNvPr id="14" name="Imagen 13">
          <a:extLst>
            <a:ext uri="{FF2B5EF4-FFF2-40B4-BE49-F238E27FC236}">
              <a16:creationId xmlns:a16="http://schemas.microsoft.com/office/drawing/2014/main" id="{D8622380-92C6-65BF-AC5B-9C7F4D85DF9E}"/>
            </a:ext>
          </a:extLst>
        </xdr:cNvPr>
        <xdr:cNvPicPr>
          <a:picLocks noChangeAspect="1"/>
        </xdr:cNvPicPr>
      </xdr:nvPicPr>
      <xdr:blipFill>
        <a:blip xmlns:r="http://schemas.openxmlformats.org/officeDocument/2006/relationships" r:embed="rId8"/>
        <a:stretch>
          <a:fillRect/>
        </a:stretch>
      </xdr:blipFill>
      <xdr:spPr>
        <a:xfrm>
          <a:off x="11201400" y="32842200"/>
          <a:ext cx="4320000" cy="3240000"/>
        </a:xfrm>
        <a:prstGeom prst="rect">
          <a:avLst/>
        </a:prstGeom>
      </xdr:spPr>
    </xdr:pic>
    <xdr:clientData/>
  </xdr:twoCellAnchor>
  <xdr:twoCellAnchor editAs="oneCell">
    <xdr:from>
      <xdr:col>25</xdr:col>
      <xdr:colOff>25400</xdr:colOff>
      <xdr:row>100</xdr:row>
      <xdr:rowOff>139700</xdr:rowOff>
    </xdr:from>
    <xdr:to>
      <xdr:col>30</xdr:col>
      <xdr:colOff>309100</xdr:colOff>
      <xdr:row>100</xdr:row>
      <xdr:rowOff>3379700</xdr:rowOff>
    </xdr:to>
    <xdr:pic>
      <xdr:nvPicPr>
        <xdr:cNvPr id="19" name="Imagen 18">
          <a:extLst>
            <a:ext uri="{FF2B5EF4-FFF2-40B4-BE49-F238E27FC236}">
              <a16:creationId xmlns:a16="http://schemas.microsoft.com/office/drawing/2014/main" id="{EB280B90-49AB-994D-DCBD-B31FD4E4B28A}"/>
            </a:ext>
          </a:extLst>
        </xdr:cNvPr>
        <xdr:cNvPicPr>
          <a:picLocks noChangeAspect="1"/>
        </xdr:cNvPicPr>
      </xdr:nvPicPr>
      <xdr:blipFill>
        <a:blip xmlns:r="http://schemas.openxmlformats.org/officeDocument/2006/relationships" r:embed="rId9"/>
        <a:stretch>
          <a:fillRect/>
        </a:stretch>
      </xdr:blipFill>
      <xdr:spPr>
        <a:xfrm>
          <a:off x="15646400" y="32854900"/>
          <a:ext cx="2430000" cy="3240000"/>
        </a:xfrm>
        <a:prstGeom prst="rect">
          <a:avLst/>
        </a:prstGeom>
      </xdr:spPr>
    </xdr:pic>
    <xdr:clientData/>
  </xdr:twoCellAnchor>
  <xdr:twoCellAnchor editAs="oneCell">
    <xdr:from>
      <xdr:col>31</xdr:col>
      <xdr:colOff>12699</xdr:colOff>
      <xdr:row>100</xdr:row>
      <xdr:rowOff>139700</xdr:rowOff>
    </xdr:from>
    <xdr:to>
      <xdr:col>34</xdr:col>
      <xdr:colOff>2082800</xdr:colOff>
      <xdr:row>100</xdr:row>
      <xdr:rowOff>3379700</xdr:rowOff>
    </xdr:to>
    <xdr:pic>
      <xdr:nvPicPr>
        <xdr:cNvPr id="26" name="Imagen 25">
          <a:extLst>
            <a:ext uri="{FF2B5EF4-FFF2-40B4-BE49-F238E27FC236}">
              <a16:creationId xmlns:a16="http://schemas.microsoft.com/office/drawing/2014/main" id="{05684662-D6F4-13AC-19D3-8B642E839997}"/>
            </a:ext>
          </a:extLst>
        </xdr:cNvPr>
        <xdr:cNvPicPr>
          <a:picLocks noChangeAspect="1"/>
        </xdr:cNvPicPr>
      </xdr:nvPicPr>
      <xdr:blipFill rotWithShape="1">
        <a:blip xmlns:r="http://schemas.openxmlformats.org/officeDocument/2006/relationships" r:embed="rId10"/>
        <a:srcRect l="9408" r="7688"/>
        <a:stretch>
          <a:fillRect/>
        </a:stretch>
      </xdr:blipFill>
      <xdr:spPr>
        <a:xfrm>
          <a:off x="18224499" y="32854900"/>
          <a:ext cx="3581401" cy="3240000"/>
        </a:xfrm>
        <a:prstGeom prst="rect">
          <a:avLst/>
        </a:prstGeom>
      </xdr:spPr>
    </xdr:pic>
    <xdr:clientData/>
  </xdr:twoCellAnchor>
  <xdr:twoCellAnchor editAs="oneCell">
    <xdr:from>
      <xdr:col>12</xdr:col>
      <xdr:colOff>284844</xdr:colOff>
      <xdr:row>100</xdr:row>
      <xdr:rowOff>163285</xdr:rowOff>
    </xdr:from>
    <xdr:to>
      <xdr:col>15</xdr:col>
      <xdr:colOff>749300</xdr:colOff>
      <xdr:row>100</xdr:row>
      <xdr:rowOff>3403285</xdr:rowOff>
    </xdr:to>
    <xdr:pic>
      <xdr:nvPicPr>
        <xdr:cNvPr id="29" name="Imagen 28">
          <a:extLst>
            <a:ext uri="{FF2B5EF4-FFF2-40B4-BE49-F238E27FC236}">
              <a16:creationId xmlns:a16="http://schemas.microsoft.com/office/drawing/2014/main" id="{FD6EA6DA-6025-F679-C1DF-61339965EBCF}"/>
            </a:ext>
          </a:extLst>
        </xdr:cNvPr>
        <xdr:cNvPicPr>
          <a:picLocks noChangeAspect="1"/>
        </xdr:cNvPicPr>
      </xdr:nvPicPr>
      <xdr:blipFill rotWithShape="1">
        <a:blip xmlns:r="http://schemas.openxmlformats.org/officeDocument/2006/relationships" r:embed="rId11"/>
        <a:srcRect r="28394"/>
        <a:stretch>
          <a:fillRect/>
        </a:stretch>
      </xdr:blipFill>
      <xdr:spPr>
        <a:xfrm>
          <a:off x="7879444" y="32878485"/>
          <a:ext cx="3093356" cy="3240000"/>
        </a:xfrm>
        <a:prstGeom prst="rect">
          <a:avLst/>
        </a:prstGeom>
      </xdr:spPr>
    </xdr:pic>
    <xdr:clientData/>
  </xdr:twoCellAnchor>
  <xdr:twoCellAnchor editAs="oneCell">
    <xdr:from>
      <xdr:col>1</xdr:col>
      <xdr:colOff>50801</xdr:colOff>
      <xdr:row>102</xdr:row>
      <xdr:rowOff>76200</xdr:rowOff>
    </xdr:from>
    <xdr:to>
      <xdr:col>4</xdr:col>
      <xdr:colOff>169401</xdr:colOff>
      <xdr:row>102</xdr:row>
      <xdr:rowOff>3316200</xdr:rowOff>
    </xdr:to>
    <xdr:pic>
      <xdr:nvPicPr>
        <xdr:cNvPr id="30" name="Imagen 29">
          <a:extLst>
            <a:ext uri="{FF2B5EF4-FFF2-40B4-BE49-F238E27FC236}">
              <a16:creationId xmlns:a16="http://schemas.microsoft.com/office/drawing/2014/main" id="{734E254B-54A4-A835-BED3-E116020205FB}"/>
            </a:ext>
          </a:extLst>
        </xdr:cNvPr>
        <xdr:cNvPicPr>
          <a:picLocks noChangeAspect="1"/>
        </xdr:cNvPicPr>
      </xdr:nvPicPr>
      <xdr:blipFill>
        <a:blip xmlns:r="http://schemas.openxmlformats.org/officeDocument/2006/relationships" r:embed="rId12"/>
        <a:stretch>
          <a:fillRect/>
        </a:stretch>
      </xdr:blipFill>
      <xdr:spPr>
        <a:xfrm>
          <a:off x="457201" y="36766500"/>
          <a:ext cx="2430000" cy="3240000"/>
        </a:xfrm>
        <a:prstGeom prst="rect">
          <a:avLst/>
        </a:prstGeom>
      </xdr:spPr>
    </xdr:pic>
    <xdr:clientData/>
  </xdr:twoCellAnchor>
  <xdr:twoCellAnchor editAs="oneCell">
    <xdr:from>
      <xdr:col>9</xdr:col>
      <xdr:colOff>76201</xdr:colOff>
      <xdr:row>102</xdr:row>
      <xdr:rowOff>88900</xdr:rowOff>
    </xdr:from>
    <xdr:to>
      <xdr:col>13</xdr:col>
      <xdr:colOff>4301</xdr:colOff>
      <xdr:row>102</xdr:row>
      <xdr:rowOff>3328900</xdr:rowOff>
    </xdr:to>
    <xdr:pic>
      <xdr:nvPicPr>
        <xdr:cNvPr id="36" name="Imagen 35">
          <a:extLst>
            <a:ext uri="{FF2B5EF4-FFF2-40B4-BE49-F238E27FC236}">
              <a16:creationId xmlns:a16="http://schemas.microsoft.com/office/drawing/2014/main" id="{3AD2085B-4F0D-562D-A4E2-8751CE03F8AB}"/>
            </a:ext>
          </a:extLst>
        </xdr:cNvPr>
        <xdr:cNvPicPr>
          <a:picLocks noChangeAspect="1"/>
        </xdr:cNvPicPr>
      </xdr:nvPicPr>
      <xdr:blipFill>
        <a:blip xmlns:r="http://schemas.openxmlformats.org/officeDocument/2006/relationships" r:embed="rId13"/>
        <a:stretch>
          <a:fillRect/>
        </a:stretch>
      </xdr:blipFill>
      <xdr:spPr>
        <a:xfrm>
          <a:off x="6070601" y="36779200"/>
          <a:ext cx="2430000" cy="3240000"/>
        </a:xfrm>
        <a:prstGeom prst="rect">
          <a:avLst/>
        </a:prstGeom>
      </xdr:spPr>
    </xdr:pic>
    <xdr:clientData/>
  </xdr:twoCellAnchor>
  <xdr:twoCellAnchor editAs="oneCell">
    <xdr:from>
      <xdr:col>13</xdr:col>
      <xdr:colOff>76201</xdr:colOff>
      <xdr:row>102</xdr:row>
      <xdr:rowOff>88900</xdr:rowOff>
    </xdr:from>
    <xdr:to>
      <xdr:col>15</xdr:col>
      <xdr:colOff>779001</xdr:colOff>
      <xdr:row>102</xdr:row>
      <xdr:rowOff>3328900</xdr:rowOff>
    </xdr:to>
    <xdr:pic>
      <xdr:nvPicPr>
        <xdr:cNvPr id="41" name="Imagen 40">
          <a:extLst>
            <a:ext uri="{FF2B5EF4-FFF2-40B4-BE49-F238E27FC236}">
              <a16:creationId xmlns:a16="http://schemas.microsoft.com/office/drawing/2014/main" id="{6BC9C77E-CEB7-0A1B-EDED-93517BF3413A}"/>
            </a:ext>
          </a:extLst>
        </xdr:cNvPr>
        <xdr:cNvPicPr>
          <a:picLocks noChangeAspect="1"/>
        </xdr:cNvPicPr>
      </xdr:nvPicPr>
      <xdr:blipFill>
        <a:blip xmlns:r="http://schemas.openxmlformats.org/officeDocument/2006/relationships" r:embed="rId14"/>
        <a:stretch>
          <a:fillRect/>
        </a:stretch>
      </xdr:blipFill>
      <xdr:spPr>
        <a:xfrm>
          <a:off x="8572501" y="36779200"/>
          <a:ext cx="2430000" cy="3240000"/>
        </a:xfrm>
        <a:prstGeom prst="rect">
          <a:avLst/>
        </a:prstGeom>
      </xdr:spPr>
    </xdr:pic>
    <xdr:clientData/>
  </xdr:twoCellAnchor>
  <xdr:twoCellAnchor editAs="oneCell">
    <xdr:from>
      <xdr:col>4</xdr:col>
      <xdr:colOff>228601</xdr:colOff>
      <xdr:row>102</xdr:row>
      <xdr:rowOff>76200</xdr:rowOff>
    </xdr:from>
    <xdr:to>
      <xdr:col>9</xdr:col>
      <xdr:colOff>25400</xdr:colOff>
      <xdr:row>102</xdr:row>
      <xdr:rowOff>3316200</xdr:rowOff>
    </xdr:to>
    <xdr:pic>
      <xdr:nvPicPr>
        <xdr:cNvPr id="42" name="Imagen 41">
          <a:extLst>
            <a:ext uri="{FF2B5EF4-FFF2-40B4-BE49-F238E27FC236}">
              <a16:creationId xmlns:a16="http://schemas.microsoft.com/office/drawing/2014/main" id="{351F8831-799E-8A4E-9D12-D23C3F647F34}"/>
            </a:ext>
          </a:extLst>
        </xdr:cNvPr>
        <xdr:cNvPicPr>
          <a:picLocks noChangeAspect="1"/>
        </xdr:cNvPicPr>
      </xdr:nvPicPr>
      <xdr:blipFill rotWithShape="1">
        <a:blip xmlns:r="http://schemas.openxmlformats.org/officeDocument/2006/relationships" r:embed="rId15"/>
        <a:srcRect r="28856"/>
        <a:stretch>
          <a:fillRect/>
        </a:stretch>
      </xdr:blipFill>
      <xdr:spPr>
        <a:xfrm>
          <a:off x="2946401" y="36766500"/>
          <a:ext cx="3073399" cy="3240000"/>
        </a:xfrm>
        <a:prstGeom prst="rect">
          <a:avLst/>
        </a:prstGeom>
      </xdr:spPr>
    </xdr:pic>
    <xdr:clientData/>
  </xdr:twoCellAnchor>
  <xdr:twoCellAnchor editAs="oneCell">
    <xdr:from>
      <xdr:col>34</xdr:col>
      <xdr:colOff>76200</xdr:colOff>
      <xdr:row>102</xdr:row>
      <xdr:rowOff>114300</xdr:rowOff>
    </xdr:from>
    <xdr:to>
      <xdr:col>34</xdr:col>
      <xdr:colOff>2133600</xdr:colOff>
      <xdr:row>102</xdr:row>
      <xdr:rowOff>3354300</xdr:rowOff>
    </xdr:to>
    <xdr:pic>
      <xdr:nvPicPr>
        <xdr:cNvPr id="43" name="Imagen 42">
          <a:extLst>
            <a:ext uri="{FF2B5EF4-FFF2-40B4-BE49-F238E27FC236}">
              <a16:creationId xmlns:a16="http://schemas.microsoft.com/office/drawing/2014/main" id="{0A70290F-C575-96D9-A77A-28B8CA2ED17B}"/>
            </a:ext>
          </a:extLst>
        </xdr:cNvPr>
        <xdr:cNvPicPr>
          <a:picLocks noChangeAspect="1"/>
        </xdr:cNvPicPr>
      </xdr:nvPicPr>
      <xdr:blipFill rotWithShape="1">
        <a:blip xmlns:r="http://schemas.openxmlformats.org/officeDocument/2006/relationships" r:embed="rId16">
          <a:extLst>
            <a:ext uri="{BEBA8EAE-BF5A-486C-A8C5-ECC9F3942E4B}">
              <a14:imgProps xmlns:a14="http://schemas.microsoft.com/office/drawing/2010/main">
                <a14:imgLayer r:embed="rId17">
                  <a14:imgEffect>
                    <a14:brightnessContrast bright="40000" contrast="20000"/>
                  </a14:imgEffect>
                </a14:imgLayer>
              </a14:imgProps>
            </a:ext>
          </a:extLst>
        </a:blip>
        <a:srcRect l="5749" r="9584"/>
        <a:stretch>
          <a:fillRect/>
        </a:stretch>
      </xdr:blipFill>
      <xdr:spPr>
        <a:xfrm>
          <a:off x="19799300" y="36804600"/>
          <a:ext cx="2057400" cy="3240000"/>
        </a:xfrm>
        <a:prstGeom prst="rect">
          <a:avLst/>
        </a:prstGeom>
      </xdr:spPr>
    </xdr:pic>
    <xdr:clientData/>
  </xdr:twoCellAnchor>
  <xdr:twoCellAnchor editAs="oneCell">
    <xdr:from>
      <xdr:col>18</xdr:col>
      <xdr:colOff>317500</xdr:colOff>
      <xdr:row>102</xdr:row>
      <xdr:rowOff>101600</xdr:rowOff>
    </xdr:from>
    <xdr:to>
      <xdr:col>23</xdr:col>
      <xdr:colOff>355600</xdr:colOff>
      <xdr:row>102</xdr:row>
      <xdr:rowOff>3341600</xdr:rowOff>
    </xdr:to>
    <xdr:pic>
      <xdr:nvPicPr>
        <xdr:cNvPr id="44" name="Imagen 43">
          <a:extLst>
            <a:ext uri="{FF2B5EF4-FFF2-40B4-BE49-F238E27FC236}">
              <a16:creationId xmlns:a16="http://schemas.microsoft.com/office/drawing/2014/main" id="{2E8E7DB5-0CF7-7732-F4CB-8ACA1089C597}"/>
            </a:ext>
          </a:extLst>
        </xdr:cNvPr>
        <xdr:cNvPicPr>
          <a:picLocks noChangeAspect="1"/>
        </xdr:cNvPicPr>
      </xdr:nvPicPr>
      <xdr:blipFill rotWithShape="1">
        <a:blip xmlns:r="http://schemas.openxmlformats.org/officeDocument/2006/relationships" r:embed="rId18"/>
        <a:srcRect l="9407" r="5404"/>
        <a:stretch>
          <a:fillRect/>
        </a:stretch>
      </xdr:blipFill>
      <xdr:spPr>
        <a:xfrm>
          <a:off x="13093700" y="36791900"/>
          <a:ext cx="2070100" cy="3240000"/>
        </a:xfrm>
        <a:prstGeom prst="rect">
          <a:avLst/>
        </a:prstGeom>
      </xdr:spPr>
    </xdr:pic>
    <xdr:clientData/>
  </xdr:twoCellAnchor>
  <xdr:twoCellAnchor editAs="oneCell">
    <xdr:from>
      <xdr:col>16</xdr:col>
      <xdr:colOff>50800</xdr:colOff>
      <xdr:row>102</xdr:row>
      <xdr:rowOff>101600</xdr:rowOff>
    </xdr:from>
    <xdr:to>
      <xdr:col>18</xdr:col>
      <xdr:colOff>254000</xdr:colOff>
      <xdr:row>102</xdr:row>
      <xdr:rowOff>3341600</xdr:rowOff>
    </xdr:to>
    <xdr:pic>
      <xdr:nvPicPr>
        <xdr:cNvPr id="45" name="Imagen 44">
          <a:extLst>
            <a:ext uri="{FF2B5EF4-FFF2-40B4-BE49-F238E27FC236}">
              <a16:creationId xmlns:a16="http://schemas.microsoft.com/office/drawing/2014/main" id="{911CD999-A722-2169-14CC-CACCD237DCCB}"/>
            </a:ext>
          </a:extLst>
        </xdr:cNvPr>
        <xdr:cNvPicPr>
          <a:picLocks noChangeAspect="1"/>
        </xdr:cNvPicPr>
      </xdr:nvPicPr>
      <xdr:blipFill rotWithShape="1">
        <a:blip xmlns:r="http://schemas.openxmlformats.org/officeDocument/2006/relationships" r:embed="rId19">
          <a:extLst>
            <a:ext uri="{BEBA8EAE-BF5A-486C-A8C5-ECC9F3942E4B}">
              <a14:imgProps xmlns:a14="http://schemas.microsoft.com/office/drawing/2010/main">
                <a14:imgLayer r:embed="rId20">
                  <a14:imgEffect>
                    <a14:brightnessContrast bright="40000" contrast="20000"/>
                  </a14:imgEffect>
                </a14:imgLayer>
              </a14:imgProps>
            </a:ext>
          </a:extLst>
        </a:blip>
        <a:srcRect l="6271" r="14288"/>
        <a:stretch>
          <a:fillRect/>
        </a:stretch>
      </xdr:blipFill>
      <xdr:spPr>
        <a:xfrm>
          <a:off x="11099800" y="36791900"/>
          <a:ext cx="1930400" cy="3240000"/>
        </a:xfrm>
        <a:prstGeom prst="rect">
          <a:avLst/>
        </a:prstGeom>
      </xdr:spPr>
    </xdr:pic>
    <xdr:clientData/>
  </xdr:twoCellAnchor>
  <xdr:twoCellAnchor editAs="oneCell">
    <xdr:from>
      <xdr:col>24</xdr:col>
      <xdr:colOff>12700</xdr:colOff>
      <xdr:row>102</xdr:row>
      <xdr:rowOff>101600</xdr:rowOff>
    </xdr:from>
    <xdr:to>
      <xdr:col>29</xdr:col>
      <xdr:colOff>144000</xdr:colOff>
      <xdr:row>102</xdr:row>
      <xdr:rowOff>3341600</xdr:rowOff>
    </xdr:to>
    <xdr:pic>
      <xdr:nvPicPr>
        <xdr:cNvPr id="46" name="Imagen 45">
          <a:extLst>
            <a:ext uri="{FF2B5EF4-FFF2-40B4-BE49-F238E27FC236}">
              <a16:creationId xmlns:a16="http://schemas.microsoft.com/office/drawing/2014/main" id="{5973415F-593A-FA74-6B39-E67D3219F62F}"/>
            </a:ext>
          </a:extLst>
        </xdr:cNvPr>
        <xdr:cNvPicPr>
          <a:picLocks noChangeAspect="1"/>
        </xdr:cNvPicPr>
      </xdr:nvPicPr>
      <xdr:blipFill rotWithShape="1">
        <a:blip xmlns:r="http://schemas.openxmlformats.org/officeDocument/2006/relationships" r:embed="rId21"/>
        <a:srcRect l="7356"/>
        <a:stretch>
          <a:fillRect/>
        </a:stretch>
      </xdr:blipFill>
      <xdr:spPr>
        <a:xfrm>
          <a:off x="15227300" y="36791900"/>
          <a:ext cx="2239500" cy="3240000"/>
        </a:xfrm>
        <a:prstGeom prst="rect">
          <a:avLst/>
        </a:prstGeom>
      </xdr:spPr>
    </xdr:pic>
    <xdr:clientData/>
  </xdr:twoCellAnchor>
  <xdr:twoCellAnchor editAs="oneCell">
    <xdr:from>
      <xdr:col>29</xdr:col>
      <xdr:colOff>254000</xdr:colOff>
      <xdr:row>102</xdr:row>
      <xdr:rowOff>114300</xdr:rowOff>
    </xdr:from>
    <xdr:to>
      <xdr:col>33</xdr:col>
      <xdr:colOff>368300</xdr:colOff>
      <xdr:row>102</xdr:row>
      <xdr:rowOff>3354300</xdr:rowOff>
    </xdr:to>
    <xdr:pic>
      <xdr:nvPicPr>
        <xdr:cNvPr id="47" name="Imagen 46">
          <a:extLst>
            <a:ext uri="{FF2B5EF4-FFF2-40B4-BE49-F238E27FC236}">
              <a16:creationId xmlns:a16="http://schemas.microsoft.com/office/drawing/2014/main" id="{993B2FB9-7661-4BAC-E109-C6D68A62E31C}"/>
            </a:ext>
          </a:extLst>
        </xdr:cNvPr>
        <xdr:cNvPicPr>
          <a:picLocks noChangeAspect="1"/>
        </xdr:cNvPicPr>
      </xdr:nvPicPr>
      <xdr:blipFill rotWithShape="1">
        <a:blip xmlns:r="http://schemas.openxmlformats.org/officeDocument/2006/relationships" r:embed="rId22"/>
        <a:srcRect r="13243"/>
        <a:stretch>
          <a:fillRect/>
        </a:stretch>
      </xdr:blipFill>
      <xdr:spPr>
        <a:xfrm>
          <a:off x="17576800" y="36804600"/>
          <a:ext cx="2108200" cy="3240000"/>
        </a:xfrm>
        <a:prstGeom prst="rect">
          <a:avLst/>
        </a:prstGeom>
      </xdr:spPr>
    </xdr:pic>
    <xdr:clientData/>
  </xdr:twoCellAnchor>
  <xdr:twoCellAnchor editAs="oneCell">
    <xdr:from>
      <xdr:col>1</xdr:col>
      <xdr:colOff>38100</xdr:colOff>
      <xdr:row>104</xdr:row>
      <xdr:rowOff>50800</xdr:rowOff>
    </xdr:from>
    <xdr:to>
      <xdr:col>3</xdr:col>
      <xdr:colOff>952500</xdr:colOff>
      <xdr:row>104</xdr:row>
      <xdr:rowOff>3290800</xdr:rowOff>
    </xdr:to>
    <xdr:pic>
      <xdr:nvPicPr>
        <xdr:cNvPr id="48" name="Imagen 47">
          <a:extLst>
            <a:ext uri="{FF2B5EF4-FFF2-40B4-BE49-F238E27FC236}">
              <a16:creationId xmlns:a16="http://schemas.microsoft.com/office/drawing/2014/main" id="{61F052BB-FED0-E2D7-DB11-B490E5210DF8}"/>
            </a:ext>
          </a:extLst>
        </xdr:cNvPr>
        <xdr:cNvPicPr>
          <a:picLocks noChangeAspect="1"/>
        </xdr:cNvPicPr>
      </xdr:nvPicPr>
      <xdr:blipFill rotWithShape="1">
        <a:blip xmlns:r="http://schemas.openxmlformats.org/officeDocument/2006/relationships" r:embed="rId23"/>
        <a:srcRect l="13588" r="15333"/>
        <a:stretch>
          <a:fillRect/>
        </a:stretch>
      </xdr:blipFill>
      <xdr:spPr>
        <a:xfrm>
          <a:off x="444500" y="40652700"/>
          <a:ext cx="1727200" cy="3240000"/>
        </a:xfrm>
        <a:prstGeom prst="rect">
          <a:avLst/>
        </a:prstGeom>
      </xdr:spPr>
    </xdr:pic>
    <xdr:clientData/>
  </xdr:twoCellAnchor>
  <xdr:twoCellAnchor editAs="oneCell">
    <xdr:from>
      <xdr:col>13</xdr:col>
      <xdr:colOff>406400</xdr:colOff>
      <xdr:row>104</xdr:row>
      <xdr:rowOff>50800</xdr:rowOff>
    </xdr:from>
    <xdr:to>
      <xdr:col>15</xdr:col>
      <xdr:colOff>812800</xdr:colOff>
      <xdr:row>104</xdr:row>
      <xdr:rowOff>3290800</xdr:rowOff>
    </xdr:to>
    <xdr:pic>
      <xdr:nvPicPr>
        <xdr:cNvPr id="50" name="Imagen 49">
          <a:extLst>
            <a:ext uri="{FF2B5EF4-FFF2-40B4-BE49-F238E27FC236}">
              <a16:creationId xmlns:a16="http://schemas.microsoft.com/office/drawing/2014/main" id="{64FC905D-1178-F82E-268F-D784C514A506}"/>
            </a:ext>
          </a:extLst>
        </xdr:cNvPr>
        <xdr:cNvPicPr>
          <a:picLocks noChangeAspect="1"/>
        </xdr:cNvPicPr>
      </xdr:nvPicPr>
      <xdr:blipFill rotWithShape="1">
        <a:blip xmlns:r="http://schemas.openxmlformats.org/officeDocument/2006/relationships" r:embed="rId24"/>
        <a:srcRect l="40275" r="10336"/>
        <a:stretch>
          <a:fillRect/>
        </a:stretch>
      </xdr:blipFill>
      <xdr:spPr>
        <a:xfrm>
          <a:off x="8902700" y="40652700"/>
          <a:ext cx="2133600" cy="3240000"/>
        </a:xfrm>
        <a:prstGeom prst="rect">
          <a:avLst/>
        </a:prstGeom>
      </xdr:spPr>
    </xdr:pic>
    <xdr:clientData/>
  </xdr:twoCellAnchor>
  <xdr:twoCellAnchor editAs="oneCell">
    <xdr:from>
      <xdr:col>3</xdr:col>
      <xdr:colOff>1003300</xdr:colOff>
      <xdr:row>104</xdr:row>
      <xdr:rowOff>50800</xdr:rowOff>
    </xdr:from>
    <xdr:to>
      <xdr:col>9</xdr:col>
      <xdr:colOff>127000</xdr:colOff>
      <xdr:row>104</xdr:row>
      <xdr:rowOff>3290800</xdr:rowOff>
    </xdr:to>
    <xdr:pic>
      <xdr:nvPicPr>
        <xdr:cNvPr id="51" name="Imagen 50">
          <a:extLst>
            <a:ext uri="{FF2B5EF4-FFF2-40B4-BE49-F238E27FC236}">
              <a16:creationId xmlns:a16="http://schemas.microsoft.com/office/drawing/2014/main" id="{85C6A710-85D3-0C2D-2A2C-D8C0E58FF014}"/>
            </a:ext>
          </a:extLst>
        </xdr:cNvPr>
        <xdr:cNvPicPr>
          <a:picLocks noChangeAspect="1"/>
        </xdr:cNvPicPr>
      </xdr:nvPicPr>
      <xdr:blipFill rotWithShape="1">
        <a:blip xmlns:r="http://schemas.openxmlformats.org/officeDocument/2006/relationships" r:embed="rId25"/>
        <a:srcRect r="9747"/>
        <a:stretch>
          <a:fillRect/>
        </a:stretch>
      </xdr:blipFill>
      <xdr:spPr>
        <a:xfrm>
          <a:off x="2222500" y="40652700"/>
          <a:ext cx="3898900" cy="3240000"/>
        </a:xfrm>
        <a:prstGeom prst="rect">
          <a:avLst/>
        </a:prstGeom>
      </xdr:spPr>
    </xdr:pic>
    <xdr:clientData/>
  </xdr:twoCellAnchor>
  <xdr:twoCellAnchor editAs="oneCell">
    <xdr:from>
      <xdr:col>9</xdr:col>
      <xdr:colOff>165100</xdr:colOff>
      <xdr:row>104</xdr:row>
      <xdr:rowOff>50800</xdr:rowOff>
    </xdr:from>
    <xdr:to>
      <xdr:col>13</xdr:col>
      <xdr:colOff>368300</xdr:colOff>
      <xdr:row>104</xdr:row>
      <xdr:rowOff>3290800</xdr:rowOff>
    </xdr:to>
    <xdr:pic>
      <xdr:nvPicPr>
        <xdr:cNvPr id="52" name="Imagen 51">
          <a:extLst>
            <a:ext uri="{FF2B5EF4-FFF2-40B4-BE49-F238E27FC236}">
              <a16:creationId xmlns:a16="http://schemas.microsoft.com/office/drawing/2014/main" id="{8EE175C6-9A9C-3397-951C-D58B0FC1AE2E}"/>
            </a:ext>
          </a:extLst>
        </xdr:cNvPr>
        <xdr:cNvPicPr>
          <a:picLocks noChangeAspect="1"/>
        </xdr:cNvPicPr>
      </xdr:nvPicPr>
      <xdr:blipFill rotWithShape="1">
        <a:blip xmlns:r="http://schemas.openxmlformats.org/officeDocument/2006/relationships" r:embed="rId26"/>
        <a:srcRect l="17639" r="19743"/>
        <a:stretch>
          <a:fillRect/>
        </a:stretch>
      </xdr:blipFill>
      <xdr:spPr>
        <a:xfrm>
          <a:off x="6159500" y="40652700"/>
          <a:ext cx="2705100" cy="3240000"/>
        </a:xfrm>
        <a:prstGeom prst="rect">
          <a:avLst/>
        </a:prstGeom>
      </xdr:spPr>
    </xdr:pic>
    <xdr:clientData/>
  </xdr:twoCellAnchor>
  <xdr:twoCellAnchor editAs="oneCell">
    <xdr:from>
      <xdr:col>29</xdr:col>
      <xdr:colOff>292100</xdr:colOff>
      <xdr:row>104</xdr:row>
      <xdr:rowOff>63500</xdr:rowOff>
    </xdr:from>
    <xdr:to>
      <xdr:col>34</xdr:col>
      <xdr:colOff>321800</xdr:colOff>
      <xdr:row>104</xdr:row>
      <xdr:rowOff>3303500</xdr:rowOff>
    </xdr:to>
    <xdr:pic>
      <xdr:nvPicPr>
        <xdr:cNvPr id="53" name="Imagen 52">
          <a:extLst>
            <a:ext uri="{FF2B5EF4-FFF2-40B4-BE49-F238E27FC236}">
              <a16:creationId xmlns:a16="http://schemas.microsoft.com/office/drawing/2014/main" id="{01B8ED6A-B621-31DD-2D43-8E40D88D81EC}"/>
            </a:ext>
          </a:extLst>
        </xdr:cNvPr>
        <xdr:cNvPicPr>
          <a:picLocks noChangeAspect="1"/>
        </xdr:cNvPicPr>
      </xdr:nvPicPr>
      <xdr:blipFill>
        <a:blip xmlns:r="http://schemas.openxmlformats.org/officeDocument/2006/relationships" r:embed="rId27">
          <a:extLst>
            <a:ext uri="{BEBA8EAE-BF5A-486C-A8C5-ECC9F3942E4B}">
              <a14:imgProps xmlns:a14="http://schemas.microsoft.com/office/drawing/2010/main">
                <a14:imgLayer r:embed="rId28">
                  <a14:imgEffect>
                    <a14:brightnessContrast bright="40000" contrast="20000"/>
                  </a14:imgEffect>
                </a14:imgLayer>
              </a14:imgProps>
            </a:ext>
          </a:extLst>
        </a:blip>
        <a:stretch>
          <a:fillRect/>
        </a:stretch>
      </xdr:blipFill>
      <xdr:spPr>
        <a:xfrm>
          <a:off x="17614900" y="40665400"/>
          <a:ext cx="2430000" cy="3240000"/>
        </a:xfrm>
        <a:prstGeom prst="rect">
          <a:avLst/>
        </a:prstGeom>
      </xdr:spPr>
    </xdr:pic>
    <xdr:clientData/>
  </xdr:twoCellAnchor>
  <xdr:twoCellAnchor editAs="oneCell">
    <xdr:from>
      <xdr:col>25</xdr:col>
      <xdr:colOff>50800</xdr:colOff>
      <xdr:row>104</xdr:row>
      <xdr:rowOff>63500</xdr:rowOff>
    </xdr:from>
    <xdr:to>
      <xdr:col>29</xdr:col>
      <xdr:colOff>215900</xdr:colOff>
      <xdr:row>104</xdr:row>
      <xdr:rowOff>3303500</xdr:rowOff>
    </xdr:to>
    <xdr:pic>
      <xdr:nvPicPr>
        <xdr:cNvPr id="54" name="Imagen 53">
          <a:extLst>
            <a:ext uri="{FF2B5EF4-FFF2-40B4-BE49-F238E27FC236}">
              <a16:creationId xmlns:a16="http://schemas.microsoft.com/office/drawing/2014/main" id="{98EF057A-5E44-CC40-FFF1-54A372D44FBE}"/>
            </a:ext>
          </a:extLst>
        </xdr:cNvPr>
        <xdr:cNvPicPr>
          <a:picLocks noChangeAspect="1" noChangeArrowheads="1"/>
        </xdr:cNvPicPr>
      </xdr:nvPicPr>
      <xdr:blipFill rotWithShape="1">
        <a:blip xmlns:r="http://schemas.openxmlformats.org/officeDocument/2006/relationships" r:embed="rId29" cstate="print">
          <a:extLst>
            <a:ext uri="{BEBA8EAE-BF5A-486C-A8C5-ECC9F3942E4B}">
              <a14:imgProps xmlns:a14="http://schemas.microsoft.com/office/drawing/2010/main">
                <a14:imgLayer r:embed="rId30">
                  <a14:imgEffect>
                    <a14:brightnessContrast bright="20000" contrast="-40000"/>
                  </a14:imgEffect>
                </a14:imgLayer>
              </a14:imgProps>
            </a:ext>
            <a:ext uri="{28A0092B-C50C-407E-A947-70E740481C1C}">
              <a14:useLocalDpi xmlns:a14="http://schemas.microsoft.com/office/drawing/2010/main" val="0"/>
            </a:ext>
          </a:extLst>
        </a:blip>
        <a:srcRect l="7811" r="15639"/>
        <a:stretch>
          <a:fillRect/>
        </a:stretch>
      </xdr:blipFill>
      <xdr:spPr bwMode="auto">
        <a:xfrm>
          <a:off x="15671800" y="40665400"/>
          <a:ext cx="18669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12700</xdr:colOff>
      <xdr:row>104</xdr:row>
      <xdr:rowOff>63500</xdr:rowOff>
    </xdr:from>
    <xdr:to>
      <xdr:col>25</xdr:col>
      <xdr:colOff>4300</xdr:colOff>
      <xdr:row>104</xdr:row>
      <xdr:rowOff>3303500</xdr:rowOff>
    </xdr:to>
    <xdr:pic>
      <xdr:nvPicPr>
        <xdr:cNvPr id="55" name="Imagen 54">
          <a:extLst>
            <a:ext uri="{FF2B5EF4-FFF2-40B4-BE49-F238E27FC236}">
              <a16:creationId xmlns:a16="http://schemas.microsoft.com/office/drawing/2014/main" id="{9F22B2E1-569A-EC62-FC50-F7233B54E24B}"/>
            </a:ext>
          </a:extLst>
        </xdr:cNvPr>
        <xdr:cNvPicPr>
          <a:picLocks noChangeAspect="1"/>
        </xdr:cNvPicPr>
      </xdr:nvPicPr>
      <xdr:blipFill>
        <a:blip xmlns:r="http://schemas.openxmlformats.org/officeDocument/2006/relationships" r:embed="rId31"/>
        <a:stretch>
          <a:fillRect/>
        </a:stretch>
      </xdr:blipFill>
      <xdr:spPr>
        <a:xfrm>
          <a:off x="13195300" y="40665400"/>
          <a:ext cx="2430000" cy="3240000"/>
        </a:xfrm>
        <a:prstGeom prst="rect">
          <a:avLst/>
        </a:prstGeom>
      </xdr:spPr>
    </xdr:pic>
    <xdr:clientData/>
  </xdr:twoCellAnchor>
  <xdr:twoCellAnchor editAs="oneCell">
    <xdr:from>
      <xdr:col>16</xdr:col>
      <xdr:colOff>63501</xdr:colOff>
      <xdr:row>104</xdr:row>
      <xdr:rowOff>63500</xdr:rowOff>
    </xdr:from>
    <xdr:to>
      <xdr:col>18</xdr:col>
      <xdr:colOff>330200</xdr:colOff>
      <xdr:row>104</xdr:row>
      <xdr:rowOff>3303500</xdr:rowOff>
    </xdr:to>
    <xdr:pic>
      <xdr:nvPicPr>
        <xdr:cNvPr id="56" name="Imagen 55">
          <a:extLst>
            <a:ext uri="{FF2B5EF4-FFF2-40B4-BE49-F238E27FC236}">
              <a16:creationId xmlns:a16="http://schemas.microsoft.com/office/drawing/2014/main" id="{492337FF-6EC3-ABA5-8DD6-701D5591BEE4}"/>
            </a:ext>
          </a:extLst>
        </xdr:cNvPr>
        <xdr:cNvPicPr>
          <a:picLocks noChangeAspect="1"/>
        </xdr:cNvPicPr>
      </xdr:nvPicPr>
      <xdr:blipFill rotWithShape="1">
        <a:blip xmlns:r="http://schemas.openxmlformats.org/officeDocument/2006/relationships" r:embed="rId32"/>
        <a:srcRect r="17947"/>
        <a:stretch>
          <a:fillRect/>
        </a:stretch>
      </xdr:blipFill>
      <xdr:spPr>
        <a:xfrm>
          <a:off x="11112501" y="40665400"/>
          <a:ext cx="1993899" cy="3240000"/>
        </a:xfrm>
        <a:prstGeom prst="rect">
          <a:avLst/>
        </a:prstGeom>
      </xdr:spPr>
    </xdr:pic>
    <xdr:clientData/>
  </xdr:twoCellAnchor>
  <xdr:twoCellAnchor editAs="oneCell">
    <xdr:from>
      <xdr:col>34</xdr:col>
      <xdr:colOff>381000</xdr:colOff>
      <xdr:row>104</xdr:row>
      <xdr:rowOff>63500</xdr:rowOff>
    </xdr:from>
    <xdr:to>
      <xdr:col>34</xdr:col>
      <xdr:colOff>2108200</xdr:colOff>
      <xdr:row>104</xdr:row>
      <xdr:rowOff>3303500</xdr:rowOff>
    </xdr:to>
    <xdr:pic>
      <xdr:nvPicPr>
        <xdr:cNvPr id="57" name="Imagen 56">
          <a:extLst>
            <a:ext uri="{FF2B5EF4-FFF2-40B4-BE49-F238E27FC236}">
              <a16:creationId xmlns:a16="http://schemas.microsoft.com/office/drawing/2014/main" id="{CB7616A5-295F-9B5B-CA44-D9F99FFDE8E8}"/>
            </a:ext>
          </a:extLst>
        </xdr:cNvPr>
        <xdr:cNvPicPr>
          <a:picLocks noChangeAspect="1"/>
        </xdr:cNvPicPr>
      </xdr:nvPicPr>
      <xdr:blipFill rotWithShape="1">
        <a:blip xmlns:r="http://schemas.openxmlformats.org/officeDocument/2006/relationships" r:embed="rId33"/>
        <a:srcRect l="15679" r="13243"/>
        <a:stretch>
          <a:fillRect/>
        </a:stretch>
      </xdr:blipFill>
      <xdr:spPr>
        <a:xfrm>
          <a:off x="20104100" y="40665400"/>
          <a:ext cx="1727200" cy="3240000"/>
        </a:xfrm>
        <a:prstGeom prst="rect">
          <a:avLst/>
        </a:prstGeom>
      </xdr:spPr>
    </xdr:pic>
    <xdr:clientData/>
  </xdr:twoCellAnchor>
  <xdr:twoCellAnchor editAs="oneCell">
    <xdr:from>
      <xdr:col>1</xdr:col>
      <xdr:colOff>50800</xdr:colOff>
      <xdr:row>106</xdr:row>
      <xdr:rowOff>76200</xdr:rowOff>
    </xdr:from>
    <xdr:to>
      <xdr:col>3</xdr:col>
      <xdr:colOff>1181100</xdr:colOff>
      <xdr:row>106</xdr:row>
      <xdr:rowOff>3316200</xdr:rowOff>
    </xdr:to>
    <xdr:pic>
      <xdr:nvPicPr>
        <xdr:cNvPr id="58" name="Imagen 57">
          <a:extLst>
            <a:ext uri="{FF2B5EF4-FFF2-40B4-BE49-F238E27FC236}">
              <a16:creationId xmlns:a16="http://schemas.microsoft.com/office/drawing/2014/main" id="{64D809E0-AF33-6F0D-B521-B5332FC3E3F4}"/>
            </a:ext>
          </a:extLst>
        </xdr:cNvPr>
        <xdr:cNvPicPr>
          <a:picLocks noChangeAspect="1"/>
        </xdr:cNvPicPr>
      </xdr:nvPicPr>
      <xdr:blipFill rotWithShape="1">
        <a:blip xmlns:r="http://schemas.openxmlformats.org/officeDocument/2006/relationships" r:embed="rId34"/>
        <a:srcRect l="5749" r="14288"/>
        <a:stretch>
          <a:fillRect/>
        </a:stretch>
      </xdr:blipFill>
      <xdr:spPr>
        <a:xfrm>
          <a:off x="457200" y="44589700"/>
          <a:ext cx="1943100" cy="3240000"/>
        </a:xfrm>
        <a:prstGeom prst="rect">
          <a:avLst/>
        </a:prstGeom>
      </xdr:spPr>
    </xdr:pic>
    <xdr:clientData/>
  </xdr:twoCellAnchor>
  <xdr:twoCellAnchor editAs="oneCell">
    <xdr:from>
      <xdr:col>3</xdr:col>
      <xdr:colOff>1257300</xdr:colOff>
      <xdr:row>106</xdr:row>
      <xdr:rowOff>76200</xdr:rowOff>
    </xdr:from>
    <xdr:to>
      <xdr:col>6</xdr:col>
      <xdr:colOff>114300</xdr:colOff>
      <xdr:row>106</xdr:row>
      <xdr:rowOff>3316200</xdr:rowOff>
    </xdr:to>
    <xdr:pic>
      <xdr:nvPicPr>
        <xdr:cNvPr id="59" name="Imagen 58">
          <a:extLst>
            <a:ext uri="{FF2B5EF4-FFF2-40B4-BE49-F238E27FC236}">
              <a16:creationId xmlns:a16="http://schemas.microsoft.com/office/drawing/2014/main" id="{0D5A7C3B-7165-36B5-559C-3ACD51BE572C}"/>
            </a:ext>
          </a:extLst>
        </xdr:cNvPr>
        <xdr:cNvPicPr>
          <a:picLocks noChangeAspect="1"/>
        </xdr:cNvPicPr>
      </xdr:nvPicPr>
      <xdr:blipFill rotWithShape="1">
        <a:blip xmlns:r="http://schemas.openxmlformats.org/officeDocument/2006/relationships" r:embed="rId35">
          <a:extLst>
            <a:ext uri="{BEBA8EAE-BF5A-486C-A8C5-ECC9F3942E4B}">
              <a14:imgProps xmlns:a14="http://schemas.microsoft.com/office/drawing/2010/main">
                <a14:imgLayer r:embed="rId36">
                  <a14:imgEffect>
                    <a14:brightnessContrast bright="20000" contrast="-40000"/>
                  </a14:imgEffect>
                </a14:imgLayer>
              </a14:imgProps>
            </a:ext>
          </a:extLst>
        </a:blip>
        <a:srcRect l="7840" r="18469"/>
        <a:stretch>
          <a:fillRect/>
        </a:stretch>
      </xdr:blipFill>
      <xdr:spPr>
        <a:xfrm>
          <a:off x="2476500" y="44589700"/>
          <a:ext cx="1790700" cy="3240000"/>
        </a:xfrm>
        <a:prstGeom prst="rect">
          <a:avLst/>
        </a:prstGeom>
      </xdr:spPr>
    </xdr:pic>
    <xdr:clientData/>
  </xdr:twoCellAnchor>
  <xdr:twoCellAnchor editAs="oneCell">
    <xdr:from>
      <xdr:col>6</xdr:col>
      <xdr:colOff>177800</xdr:colOff>
      <xdr:row>106</xdr:row>
      <xdr:rowOff>76200</xdr:rowOff>
    </xdr:from>
    <xdr:to>
      <xdr:col>9</xdr:col>
      <xdr:colOff>372600</xdr:colOff>
      <xdr:row>106</xdr:row>
      <xdr:rowOff>3316200</xdr:rowOff>
    </xdr:to>
    <xdr:pic>
      <xdr:nvPicPr>
        <xdr:cNvPr id="60" name="Imagen 59">
          <a:extLst>
            <a:ext uri="{FF2B5EF4-FFF2-40B4-BE49-F238E27FC236}">
              <a16:creationId xmlns:a16="http://schemas.microsoft.com/office/drawing/2014/main" id="{339D8AC1-3148-E66A-EA72-BCF443C7534F}"/>
            </a:ext>
          </a:extLst>
        </xdr:cNvPr>
        <xdr:cNvPicPr>
          <a:picLocks noChangeAspect="1"/>
        </xdr:cNvPicPr>
      </xdr:nvPicPr>
      <xdr:blipFill rotWithShape="1">
        <a:blip xmlns:r="http://schemas.openxmlformats.org/officeDocument/2006/relationships" r:embed="rId37">
          <a:extLst>
            <a:ext uri="{BEBA8EAE-BF5A-486C-A8C5-ECC9F3942E4B}">
              <a14:imgProps xmlns:a14="http://schemas.microsoft.com/office/drawing/2010/main">
                <a14:imgLayer r:embed="rId38">
                  <a14:imgEffect>
                    <a14:brightnessContrast bright="20000" contrast="-40000"/>
                  </a14:imgEffect>
                </a14:imgLayer>
              </a14:imgProps>
            </a:ext>
          </a:extLst>
        </a:blip>
        <a:srcRect l="16202"/>
        <a:stretch>
          <a:fillRect/>
        </a:stretch>
      </xdr:blipFill>
      <xdr:spPr>
        <a:xfrm>
          <a:off x="4330700" y="44589700"/>
          <a:ext cx="2036300" cy="3240000"/>
        </a:xfrm>
        <a:prstGeom prst="rect">
          <a:avLst/>
        </a:prstGeom>
      </xdr:spPr>
    </xdr:pic>
    <xdr:clientData/>
  </xdr:twoCellAnchor>
  <xdr:twoCellAnchor editAs="oneCell">
    <xdr:from>
      <xdr:col>9</xdr:col>
      <xdr:colOff>444500</xdr:colOff>
      <xdr:row>106</xdr:row>
      <xdr:rowOff>76200</xdr:rowOff>
    </xdr:from>
    <xdr:to>
      <xdr:col>13</xdr:col>
      <xdr:colOff>127000</xdr:colOff>
      <xdr:row>106</xdr:row>
      <xdr:rowOff>3316200</xdr:rowOff>
    </xdr:to>
    <xdr:pic>
      <xdr:nvPicPr>
        <xdr:cNvPr id="61" name="Imagen 60">
          <a:extLst>
            <a:ext uri="{FF2B5EF4-FFF2-40B4-BE49-F238E27FC236}">
              <a16:creationId xmlns:a16="http://schemas.microsoft.com/office/drawing/2014/main" id="{382BEDF3-6BF1-17E9-0DE4-B75629271D8C}"/>
            </a:ext>
          </a:extLst>
        </xdr:cNvPr>
        <xdr:cNvPicPr>
          <a:picLocks noChangeAspect="1"/>
        </xdr:cNvPicPr>
      </xdr:nvPicPr>
      <xdr:blipFill rotWithShape="1">
        <a:blip xmlns:r="http://schemas.openxmlformats.org/officeDocument/2006/relationships" r:embed="rId39"/>
        <a:srcRect r="10107"/>
        <a:stretch>
          <a:fillRect/>
        </a:stretch>
      </xdr:blipFill>
      <xdr:spPr>
        <a:xfrm>
          <a:off x="6438900" y="44589700"/>
          <a:ext cx="2184400" cy="3240000"/>
        </a:xfrm>
        <a:prstGeom prst="rect">
          <a:avLst/>
        </a:prstGeom>
      </xdr:spPr>
    </xdr:pic>
    <xdr:clientData/>
  </xdr:twoCellAnchor>
  <xdr:twoCellAnchor editAs="oneCell">
    <xdr:from>
      <xdr:col>13</xdr:col>
      <xdr:colOff>177800</xdr:colOff>
      <xdr:row>106</xdr:row>
      <xdr:rowOff>63500</xdr:rowOff>
    </xdr:from>
    <xdr:to>
      <xdr:col>15</xdr:col>
      <xdr:colOff>736600</xdr:colOff>
      <xdr:row>106</xdr:row>
      <xdr:rowOff>3303500</xdr:rowOff>
    </xdr:to>
    <xdr:pic>
      <xdr:nvPicPr>
        <xdr:cNvPr id="62" name="Imagen 61">
          <a:extLst>
            <a:ext uri="{FF2B5EF4-FFF2-40B4-BE49-F238E27FC236}">
              <a16:creationId xmlns:a16="http://schemas.microsoft.com/office/drawing/2014/main" id="{954CC626-1333-1A0A-42CD-F9EC37AF4752}"/>
            </a:ext>
          </a:extLst>
        </xdr:cNvPr>
        <xdr:cNvPicPr>
          <a:picLocks noChangeAspect="1"/>
        </xdr:cNvPicPr>
      </xdr:nvPicPr>
      <xdr:blipFill rotWithShape="1">
        <a:blip xmlns:r="http://schemas.openxmlformats.org/officeDocument/2006/relationships" r:embed="rId40">
          <a:extLst>
            <a:ext uri="{BEBA8EAE-BF5A-486C-A8C5-ECC9F3942E4B}">
              <a14:imgProps xmlns:a14="http://schemas.microsoft.com/office/drawing/2010/main">
                <a14:imgLayer r:embed="rId41">
                  <a14:imgEffect>
                    <a14:brightnessContrast bright="40000" contrast="-40000"/>
                  </a14:imgEffect>
                </a14:imgLayer>
              </a14:imgProps>
            </a:ext>
          </a:extLst>
        </a:blip>
        <a:srcRect r="5926"/>
        <a:stretch>
          <a:fillRect/>
        </a:stretch>
      </xdr:blipFill>
      <xdr:spPr>
        <a:xfrm>
          <a:off x="8674100" y="44577000"/>
          <a:ext cx="2286000" cy="3240000"/>
        </a:xfrm>
        <a:prstGeom prst="rect">
          <a:avLst/>
        </a:prstGeom>
      </xdr:spPr>
    </xdr:pic>
    <xdr:clientData/>
  </xdr:twoCellAnchor>
  <xdr:twoCellAnchor editAs="oneCell">
    <xdr:from>
      <xdr:col>16</xdr:col>
      <xdr:colOff>88900</xdr:colOff>
      <xdr:row>106</xdr:row>
      <xdr:rowOff>76200</xdr:rowOff>
    </xdr:from>
    <xdr:to>
      <xdr:col>19</xdr:col>
      <xdr:colOff>114300</xdr:colOff>
      <xdr:row>106</xdr:row>
      <xdr:rowOff>3316200</xdr:rowOff>
    </xdr:to>
    <xdr:pic>
      <xdr:nvPicPr>
        <xdr:cNvPr id="63" name="Imagen 62">
          <a:extLst>
            <a:ext uri="{FF2B5EF4-FFF2-40B4-BE49-F238E27FC236}">
              <a16:creationId xmlns:a16="http://schemas.microsoft.com/office/drawing/2014/main" id="{C83E9CE3-20C0-F69E-72C5-C3802F13D9B2}"/>
            </a:ext>
          </a:extLst>
        </xdr:cNvPr>
        <xdr:cNvPicPr>
          <a:picLocks noChangeAspect="1"/>
        </xdr:cNvPicPr>
      </xdr:nvPicPr>
      <xdr:blipFill rotWithShape="1">
        <a:blip xmlns:r="http://schemas.openxmlformats.org/officeDocument/2006/relationships" r:embed="rId42"/>
        <a:srcRect r="11152"/>
        <a:stretch>
          <a:fillRect/>
        </a:stretch>
      </xdr:blipFill>
      <xdr:spPr>
        <a:xfrm>
          <a:off x="11137900" y="44589700"/>
          <a:ext cx="2159000" cy="3240000"/>
        </a:xfrm>
        <a:prstGeom prst="rect">
          <a:avLst/>
        </a:prstGeom>
      </xdr:spPr>
    </xdr:pic>
    <xdr:clientData/>
  </xdr:twoCellAnchor>
  <xdr:twoCellAnchor editAs="oneCell">
    <xdr:from>
      <xdr:col>19</xdr:col>
      <xdr:colOff>177800</xdr:colOff>
      <xdr:row>106</xdr:row>
      <xdr:rowOff>76200</xdr:rowOff>
    </xdr:from>
    <xdr:to>
      <xdr:col>24</xdr:col>
      <xdr:colOff>292100</xdr:colOff>
      <xdr:row>106</xdr:row>
      <xdr:rowOff>3316200</xdr:rowOff>
    </xdr:to>
    <xdr:pic>
      <xdr:nvPicPr>
        <xdr:cNvPr id="1024" name="Imagen 1023">
          <a:extLst>
            <a:ext uri="{FF2B5EF4-FFF2-40B4-BE49-F238E27FC236}">
              <a16:creationId xmlns:a16="http://schemas.microsoft.com/office/drawing/2014/main" id="{DD9766C8-84E1-641B-4CCE-9FFADCD4321A}"/>
            </a:ext>
          </a:extLst>
        </xdr:cNvPr>
        <xdr:cNvPicPr>
          <a:picLocks noChangeAspect="1"/>
        </xdr:cNvPicPr>
      </xdr:nvPicPr>
      <xdr:blipFill rotWithShape="1">
        <a:blip xmlns:r="http://schemas.openxmlformats.org/officeDocument/2006/relationships" r:embed="rId43"/>
        <a:srcRect r="11675"/>
        <a:stretch>
          <a:fillRect/>
        </a:stretch>
      </xdr:blipFill>
      <xdr:spPr>
        <a:xfrm>
          <a:off x="13360400" y="44589700"/>
          <a:ext cx="2146300" cy="3240000"/>
        </a:xfrm>
        <a:prstGeom prst="rect">
          <a:avLst/>
        </a:prstGeom>
      </xdr:spPr>
    </xdr:pic>
    <xdr:clientData/>
  </xdr:twoCellAnchor>
  <xdr:twoCellAnchor editAs="oneCell">
    <xdr:from>
      <xdr:col>24</xdr:col>
      <xdr:colOff>368300</xdr:colOff>
      <xdr:row>106</xdr:row>
      <xdr:rowOff>76200</xdr:rowOff>
    </xdr:from>
    <xdr:to>
      <xdr:col>29</xdr:col>
      <xdr:colOff>393700</xdr:colOff>
      <xdr:row>106</xdr:row>
      <xdr:rowOff>3316200</xdr:rowOff>
    </xdr:to>
    <xdr:pic>
      <xdr:nvPicPr>
        <xdr:cNvPr id="1025" name="Imagen 1024">
          <a:extLst>
            <a:ext uri="{FF2B5EF4-FFF2-40B4-BE49-F238E27FC236}">
              <a16:creationId xmlns:a16="http://schemas.microsoft.com/office/drawing/2014/main" id="{2EFAE8FD-949C-5DF5-44D3-40271B5656C5}"/>
            </a:ext>
          </a:extLst>
        </xdr:cNvPr>
        <xdr:cNvPicPr>
          <a:picLocks noChangeAspect="1"/>
        </xdr:cNvPicPr>
      </xdr:nvPicPr>
      <xdr:blipFill rotWithShape="1">
        <a:blip xmlns:r="http://schemas.openxmlformats.org/officeDocument/2006/relationships" r:embed="rId44"/>
        <a:srcRect r="12198"/>
        <a:stretch>
          <a:fillRect/>
        </a:stretch>
      </xdr:blipFill>
      <xdr:spPr>
        <a:xfrm>
          <a:off x="15582900" y="44589700"/>
          <a:ext cx="2133600" cy="3240000"/>
        </a:xfrm>
        <a:prstGeom prst="rect">
          <a:avLst/>
        </a:prstGeom>
      </xdr:spPr>
    </xdr:pic>
    <xdr:clientData/>
  </xdr:twoCellAnchor>
  <xdr:twoCellAnchor editAs="oneCell">
    <xdr:from>
      <xdr:col>30</xdr:col>
      <xdr:colOff>38100</xdr:colOff>
      <xdr:row>106</xdr:row>
      <xdr:rowOff>76200</xdr:rowOff>
    </xdr:from>
    <xdr:to>
      <xdr:col>33</xdr:col>
      <xdr:colOff>139700</xdr:colOff>
      <xdr:row>106</xdr:row>
      <xdr:rowOff>3316200</xdr:rowOff>
    </xdr:to>
    <xdr:pic>
      <xdr:nvPicPr>
        <xdr:cNvPr id="1026" name="Imagen 1025">
          <a:extLst>
            <a:ext uri="{FF2B5EF4-FFF2-40B4-BE49-F238E27FC236}">
              <a16:creationId xmlns:a16="http://schemas.microsoft.com/office/drawing/2014/main" id="{E5DD7688-1808-B701-6494-9F379523D7D4}"/>
            </a:ext>
          </a:extLst>
        </xdr:cNvPr>
        <xdr:cNvPicPr>
          <a:picLocks noChangeAspect="1"/>
        </xdr:cNvPicPr>
      </xdr:nvPicPr>
      <xdr:blipFill rotWithShape="1">
        <a:blip xmlns:r="http://schemas.openxmlformats.org/officeDocument/2006/relationships" r:embed="rId45">
          <a:extLst>
            <a:ext uri="{BEBA8EAE-BF5A-486C-A8C5-ECC9F3942E4B}">
              <a14:imgProps xmlns:a14="http://schemas.microsoft.com/office/drawing/2010/main">
                <a14:imgLayer r:embed="rId46">
                  <a14:imgEffect>
                    <a14:brightnessContrast bright="20000" contrast="-40000"/>
                  </a14:imgEffect>
                </a14:imgLayer>
              </a14:imgProps>
            </a:ext>
          </a:extLst>
        </a:blip>
        <a:srcRect l="7317" r="24741"/>
        <a:stretch>
          <a:fillRect/>
        </a:stretch>
      </xdr:blipFill>
      <xdr:spPr>
        <a:xfrm>
          <a:off x="17805400" y="44589700"/>
          <a:ext cx="1651000" cy="3240000"/>
        </a:xfrm>
        <a:prstGeom prst="rect">
          <a:avLst/>
        </a:prstGeom>
      </xdr:spPr>
    </xdr:pic>
    <xdr:clientData/>
  </xdr:twoCellAnchor>
  <xdr:twoCellAnchor editAs="oneCell">
    <xdr:from>
      <xdr:col>33</xdr:col>
      <xdr:colOff>215900</xdr:colOff>
      <xdr:row>106</xdr:row>
      <xdr:rowOff>76200</xdr:rowOff>
    </xdr:from>
    <xdr:to>
      <xdr:col>34</xdr:col>
      <xdr:colOff>2239500</xdr:colOff>
      <xdr:row>106</xdr:row>
      <xdr:rowOff>3316200</xdr:rowOff>
    </xdr:to>
    <xdr:pic>
      <xdr:nvPicPr>
        <xdr:cNvPr id="1028" name="Imagen 1027">
          <a:extLst>
            <a:ext uri="{FF2B5EF4-FFF2-40B4-BE49-F238E27FC236}">
              <a16:creationId xmlns:a16="http://schemas.microsoft.com/office/drawing/2014/main" id="{7FCA705B-9F19-BDEE-3A2A-65463D71963E}"/>
            </a:ext>
          </a:extLst>
        </xdr:cNvPr>
        <xdr:cNvPicPr>
          <a:picLocks noChangeAspect="1"/>
        </xdr:cNvPicPr>
      </xdr:nvPicPr>
      <xdr:blipFill>
        <a:blip xmlns:r="http://schemas.openxmlformats.org/officeDocument/2006/relationships" r:embed="rId47">
          <a:extLst>
            <a:ext uri="{BEBA8EAE-BF5A-486C-A8C5-ECC9F3942E4B}">
              <a14:imgProps xmlns:a14="http://schemas.microsoft.com/office/drawing/2010/main">
                <a14:imgLayer r:embed="rId48">
                  <a14:imgEffect>
                    <a14:brightnessContrast contrast="-40000"/>
                  </a14:imgEffect>
                </a14:imgLayer>
              </a14:imgProps>
            </a:ext>
          </a:extLst>
        </a:blip>
        <a:stretch>
          <a:fillRect/>
        </a:stretch>
      </xdr:blipFill>
      <xdr:spPr>
        <a:xfrm>
          <a:off x="19532600" y="44589700"/>
          <a:ext cx="2430000" cy="3240000"/>
        </a:xfrm>
        <a:prstGeom prst="rect">
          <a:avLst/>
        </a:prstGeom>
      </xdr:spPr>
    </xdr:pic>
    <xdr:clientData/>
  </xdr:twoCellAnchor>
  <xdr:twoCellAnchor editAs="oneCell">
    <xdr:from>
      <xdr:col>1</xdr:col>
      <xdr:colOff>63501</xdr:colOff>
      <xdr:row>108</xdr:row>
      <xdr:rowOff>76200</xdr:rowOff>
    </xdr:from>
    <xdr:to>
      <xdr:col>4</xdr:col>
      <xdr:colOff>174148</xdr:colOff>
      <xdr:row>108</xdr:row>
      <xdr:rowOff>3316200</xdr:rowOff>
    </xdr:to>
    <xdr:pic>
      <xdr:nvPicPr>
        <xdr:cNvPr id="1029" name="Imagen 1028">
          <a:extLst>
            <a:ext uri="{FF2B5EF4-FFF2-40B4-BE49-F238E27FC236}">
              <a16:creationId xmlns:a16="http://schemas.microsoft.com/office/drawing/2014/main" id="{B51FC44C-7DBC-21AE-F9E0-F6D3FFCA0BCC}"/>
            </a:ext>
          </a:extLst>
        </xdr:cNvPr>
        <xdr:cNvPicPr>
          <a:picLocks noChangeAspect="1" noChangeArrowheads="1"/>
        </xdr:cNvPicPr>
      </xdr:nvPicPr>
      <xdr:blipFill>
        <a:blip xmlns:r="http://schemas.openxmlformats.org/officeDocument/2006/relationships" r:embed="rId49" cstate="print">
          <a:extLst>
            <a:ext uri="{BEBA8EAE-BF5A-486C-A8C5-ECC9F3942E4B}">
              <a14:imgProps xmlns:a14="http://schemas.microsoft.com/office/drawing/2010/main">
                <a14:imgLayer r:embed="rId50">
                  <a14:imgEffect>
                    <a14:brightnessContrast contrast="-40000"/>
                  </a14:imgEffect>
                </a14:imgLayer>
              </a14:imgProps>
            </a:ext>
            <a:ext uri="{28A0092B-C50C-407E-A947-70E740481C1C}">
              <a14:useLocalDpi xmlns:a14="http://schemas.microsoft.com/office/drawing/2010/main" val="0"/>
            </a:ext>
          </a:extLst>
        </a:blip>
        <a:srcRect/>
        <a:stretch>
          <a:fillRect/>
        </a:stretch>
      </xdr:blipFill>
      <xdr:spPr bwMode="auto">
        <a:xfrm>
          <a:off x="469901" y="48450500"/>
          <a:ext cx="2422047"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241300</xdr:colOff>
      <xdr:row>108</xdr:row>
      <xdr:rowOff>76200</xdr:rowOff>
    </xdr:from>
    <xdr:to>
      <xdr:col>6</xdr:col>
      <xdr:colOff>571500</xdr:colOff>
      <xdr:row>108</xdr:row>
      <xdr:rowOff>3316200</xdr:rowOff>
    </xdr:to>
    <xdr:pic>
      <xdr:nvPicPr>
        <xdr:cNvPr id="1031" name="Imagen 1030">
          <a:extLst>
            <a:ext uri="{FF2B5EF4-FFF2-40B4-BE49-F238E27FC236}">
              <a16:creationId xmlns:a16="http://schemas.microsoft.com/office/drawing/2014/main" id="{9F3B4A8B-703E-11AC-9866-103478463B38}"/>
            </a:ext>
          </a:extLst>
        </xdr:cNvPr>
        <xdr:cNvPicPr>
          <a:picLocks noChangeAspect="1" noChangeArrowheads="1"/>
        </xdr:cNvPicPr>
      </xdr:nvPicPr>
      <xdr:blipFill rotWithShape="1">
        <a:blip xmlns:r="http://schemas.openxmlformats.org/officeDocument/2006/relationships" r:embed="rId51" cstate="print">
          <a:extLst>
            <a:ext uri="{28A0092B-C50C-407E-A947-70E740481C1C}">
              <a14:useLocalDpi xmlns:a14="http://schemas.microsoft.com/office/drawing/2010/main" val="0"/>
            </a:ext>
          </a:extLst>
        </a:blip>
        <a:srcRect l="9963" r="17152"/>
        <a:stretch>
          <a:fillRect/>
        </a:stretch>
      </xdr:blipFill>
      <xdr:spPr bwMode="auto">
        <a:xfrm>
          <a:off x="2959100" y="48450500"/>
          <a:ext cx="176530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622300</xdr:colOff>
      <xdr:row>108</xdr:row>
      <xdr:rowOff>76200</xdr:rowOff>
    </xdr:from>
    <xdr:to>
      <xdr:col>10</xdr:col>
      <xdr:colOff>266700</xdr:colOff>
      <xdr:row>108</xdr:row>
      <xdr:rowOff>3316200</xdr:rowOff>
    </xdr:to>
    <xdr:pic>
      <xdr:nvPicPr>
        <xdr:cNvPr id="1032" name="Imagen 1031">
          <a:extLst>
            <a:ext uri="{FF2B5EF4-FFF2-40B4-BE49-F238E27FC236}">
              <a16:creationId xmlns:a16="http://schemas.microsoft.com/office/drawing/2014/main" id="{743DB8EF-52F2-3193-447E-795FE1B96C60}"/>
            </a:ext>
          </a:extLst>
        </xdr:cNvPr>
        <xdr:cNvPicPr>
          <a:picLocks noChangeAspect="1"/>
        </xdr:cNvPicPr>
      </xdr:nvPicPr>
      <xdr:blipFill rotWithShape="1">
        <a:blip xmlns:r="http://schemas.openxmlformats.org/officeDocument/2006/relationships" r:embed="rId52"/>
        <a:srcRect l="26164" r="26505"/>
        <a:stretch>
          <a:fillRect/>
        </a:stretch>
      </xdr:blipFill>
      <xdr:spPr>
        <a:xfrm>
          <a:off x="4775200" y="48450500"/>
          <a:ext cx="2044700" cy="3240000"/>
        </a:xfrm>
        <a:prstGeom prst="rect">
          <a:avLst/>
        </a:prstGeom>
      </xdr:spPr>
    </xdr:pic>
    <xdr:clientData/>
  </xdr:twoCellAnchor>
  <xdr:twoCellAnchor editAs="oneCell">
    <xdr:from>
      <xdr:col>14</xdr:col>
      <xdr:colOff>76201</xdr:colOff>
      <xdr:row>108</xdr:row>
      <xdr:rowOff>88900</xdr:rowOff>
    </xdr:from>
    <xdr:to>
      <xdr:col>15</xdr:col>
      <xdr:colOff>762000</xdr:colOff>
      <xdr:row>108</xdr:row>
      <xdr:rowOff>3328900</xdr:rowOff>
    </xdr:to>
    <xdr:pic>
      <xdr:nvPicPr>
        <xdr:cNvPr id="1035" name="Imagen 1034">
          <a:extLst>
            <a:ext uri="{FF2B5EF4-FFF2-40B4-BE49-F238E27FC236}">
              <a16:creationId xmlns:a16="http://schemas.microsoft.com/office/drawing/2014/main" id="{D5DBAD81-2CE9-55C4-36ED-E543259D7CE2}"/>
            </a:ext>
          </a:extLst>
        </xdr:cNvPr>
        <xdr:cNvPicPr>
          <a:picLocks noChangeAspect="1"/>
        </xdr:cNvPicPr>
      </xdr:nvPicPr>
      <xdr:blipFill rotWithShape="1">
        <a:blip xmlns:r="http://schemas.openxmlformats.org/officeDocument/2006/relationships" r:embed="rId53"/>
        <a:srcRect r="18992"/>
        <a:stretch>
          <a:fillRect/>
        </a:stretch>
      </xdr:blipFill>
      <xdr:spPr>
        <a:xfrm>
          <a:off x="9017001" y="48463200"/>
          <a:ext cx="1968499" cy="3240000"/>
        </a:xfrm>
        <a:prstGeom prst="rect">
          <a:avLst/>
        </a:prstGeom>
      </xdr:spPr>
    </xdr:pic>
    <xdr:clientData/>
  </xdr:twoCellAnchor>
  <xdr:twoCellAnchor editAs="oneCell">
    <xdr:from>
      <xdr:col>16</xdr:col>
      <xdr:colOff>76201</xdr:colOff>
      <xdr:row>108</xdr:row>
      <xdr:rowOff>88900</xdr:rowOff>
    </xdr:from>
    <xdr:to>
      <xdr:col>19</xdr:col>
      <xdr:colOff>372601</xdr:colOff>
      <xdr:row>108</xdr:row>
      <xdr:rowOff>3328900</xdr:rowOff>
    </xdr:to>
    <xdr:pic>
      <xdr:nvPicPr>
        <xdr:cNvPr id="1036" name="Imagen 1035">
          <a:extLst>
            <a:ext uri="{FF2B5EF4-FFF2-40B4-BE49-F238E27FC236}">
              <a16:creationId xmlns:a16="http://schemas.microsoft.com/office/drawing/2014/main" id="{7E08AC82-8EA9-6B28-2BE8-7F3FB03EB7C9}"/>
            </a:ext>
          </a:extLst>
        </xdr:cNvPr>
        <xdr:cNvPicPr>
          <a:picLocks noChangeAspect="1"/>
        </xdr:cNvPicPr>
      </xdr:nvPicPr>
      <xdr:blipFill>
        <a:blip xmlns:r="http://schemas.openxmlformats.org/officeDocument/2006/relationships" r:embed="rId54">
          <a:extLst>
            <a:ext uri="{BEBA8EAE-BF5A-486C-A8C5-ECC9F3942E4B}">
              <a14:imgProps xmlns:a14="http://schemas.microsoft.com/office/drawing/2010/main">
                <a14:imgLayer r:embed="rId55">
                  <a14:imgEffect>
                    <a14:brightnessContrast contrast="-40000"/>
                  </a14:imgEffect>
                </a14:imgLayer>
              </a14:imgProps>
            </a:ext>
          </a:extLst>
        </a:blip>
        <a:stretch>
          <a:fillRect/>
        </a:stretch>
      </xdr:blipFill>
      <xdr:spPr>
        <a:xfrm>
          <a:off x="11125201" y="48463200"/>
          <a:ext cx="2430000" cy="3240000"/>
        </a:xfrm>
        <a:prstGeom prst="rect">
          <a:avLst/>
        </a:prstGeom>
      </xdr:spPr>
    </xdr:pic>
    <xdr:clientData/>
  </xdr:twoCellAnchor>
  <xdr:twoCellAnchor editAs="oneCell">
    <xdr:from>
      <xdr:col>20</xdr:col>
      <xdr:colOff>12701</xdr:colOff>
      <xdr:row>108</xdr:row>
      <xdr:rowOff>88900</xdr:rowOff>
    </xdr:from>
    <xdr:to>
      <xdr:col>26</xdr:col>
      <xdr:colOff>4301</xdr:colOff>
      <xdr:row>108</xdr:row>
      <xdr:rowOff>3328900</xdr:rowOff>
    </xdr:to>
    <xdr:pic>
      <xdr:nvPicPr>
        <xdr:cNvPr id="1037" name="Imagen 1036">
          <a:extLst>
            <a:ext uri="{FF2B5EF4-FFF2-40B4-BE49-F238E27FC236}">
              <a16:creationId xmlns:a16="http://schemas.microsoft.com/office/drawing/2014/main" id="{9846DC97-B224-C456-58B1-1B6CD2D36D72}"/>
            </a:ext>
          </a:extLst>
        </xdr:cNvPr>
        <xdr:cNvPicPr>
          <a:picLocks noChangeAspect="1"/>
        </xdr:cNvPicPr>
      </xdr:nvPicPr>
      <xdr:blipFill>
        <a:blip xmlns:r="http://schemas.openxmlformats.org/officeDocument/2006/relationships" r:embed="rId56">
          <a:extLst>
            <a:ext uri="{BEBA8EAE-BF5A-486C-A8C5-ECC9F3942E4B}">
              <a14:imgProps xmlns:a14="http://schemas.microsoft.com/office/drawing/2010/main">
                <a14:imgLayer r:embed="rId57">
                  <a14:imgEffect>
                    <a14:brightnessContrast contrast="-40000"/>
                  </a14:imgEffect>
                </a14:imgLayer>
              </a14:imgProps>
            </a:ext>
          </a:extLst>
        </a:blip>
        <a:stretch>
          <a:fillRect/>
        </a:stretch>
      </xdr:blipFill>
      <xdr:spPr>
        <a:xfrm>
          <a:off x="13601701" y="48463200"/>
          <a:ext cx="2430000" cy="3240000"/>
        </a:xfrm>
        <a:prstGeom prst="rect">
          <a:avLst/>
        </a:prstGeom>
      </xdr:spPr>
    </xdr:pic>
    <xdr:clientData/>
  </xdr:twoCellAnchor>
  <xdr:twoCellAnchor editAs="oneCell">
    <xdr:from>
      <xdr:col>26</xdr:col>
      <xdr:colOff>76200</xdr:colOff>
      <xdr:row>108</xdr:row>
      <xdr:rowOff>88900</xdr:rowOff>
    </xdr:from>
    <xdr:to>
      <xdr:col>30</xdr:col>
      <xdr:colOff>368300</xdr:colOff>
      <xdr:row>108</xdr:row>
      <xdr:rowOff>3328900</xdr:rowOff>
    </xdr:to>
    <xdr:pic>
      <xdr:nvPicPr>
        <xdr:cNvPr id="1038" name="Imagen 1037">
          <a:extLst>
            <a:ext uri="{FF2B5EF4-FFF2-40B4-BE49-F238E27FC236}">
              <a16:creationId xmlns:a16="http://schemas.microsoft.com/office/drawing/2014/main" id="{7257E23A-C859-F101-1473-156241A2C53A}"/>
            </a:ext>
          </a:extLst>
        </xdr:cNvPr>
        <xdr:cNvPicPr>
          <a:picLocks noChangeAspect="1"/>
        </xdr:cNvPicPr>
      </xdr:nvPicPr>
      <xdr:blipFill rotWithShape="1">
        <a:blip xmlns:r="http://schemas.openxmlformats.org/officeDocument/2006/relationships" r:embed="rId58">
          <a:extLst>
            <a:ext uri="{BEBA8EAE-BF5A-486C-A8C5-ECC9F3942E4B}">
              <a14:imgProps xmlns:a14="http://schemas.microsoft.com/office/drawing/2010/main">
                <a14:imgLayer r:embed="rId59">
                  <a14:imgEffect>
                    <a14:brightnessContrast bright="20000" contrast="-40000"/>
                  </a14:imgEffect>
                </a14:imgLayer>
              </a14:imgProps>
            </a:ext>
          </a:extLst>
        </a:blip>
        <a:srcRect l="22343" t="392" r="30621" b="-392"/>
        <a:stretch>
          <a:fillRect/>
        </a:stretch>
      </xdr:blipFill>
      <xdr:spPr>
        <a:xfrm>
          <a:off x="16103600" y="48463200"/>
          <a:ext cx="2032000" cy="3240000"/>
        </a:xfrm>
        <a:prstGeom prst="rect">
          <a:avLst/>
        </a:prstGeom>
      </xdr:spPr>
    </xdr:pic>
    <xdr:clientData/>
  </xdr:twoCellAnchor>
  <xdr:twoCellAnchor editAs="oneCell">
    <xdr:from>
      <xdr:col>31</xdr:col>
      <xdr:colOff>0</xdr:colOff>
      <xdr:row>108</xdr:row>
      <xdr:rowOff>88900</xdr:rowOff>
    </xdr:from>
    <xdr:to>
      <xdr:col>34</xdr:col>
      <xdr:colOff>2211800</xdr:colOff>
      <xdr:row>108</xdr:row>
      <xdr:rowOff>3328900</xdr:rowOff>
    </xdr:to>
    <xdr:pic>
      <xdr:nvPicPr>
        <xdr:cNvPr id="1039" name="Imagen 1038">
          <a:extLst>
            <a:ext uri="{FF2B5EF4-FFF2-40B4-BE49-F238E27FC236}">
              <a16:creationId xmlns:a16="http://schemas.microsoft.com/office/drawing/2014/main" id="{03BF8AED-C99C-E9CB-9568-C514C0A3CA54}"/>
            </a:ext>
          </a:extLst>
        </xdr:cNvPr>
        <xdr:cNvPicPr>
          <a:picLocks noChangeAspect="1"/>
        </xdr:cNvPicPr>
      </xdr:nvPicPr>
      <xdr:blipFill rotWithShape="1">
        <a:blip xmlns:r="http://schemas.openxmlformats.org/officeDocument/2006/relationships" r:embed="rId60">
          <a:extLst>
            <a:ext uri="{BEBA8EAE-BF5A-486C-A8C5-ECC9F3942E4B}">
              <a14:imgProps xmlns:a14="http://schemas.microsoft.com/office/drawing/2010/main">
                <a14:imgLayer r:embed="rId61">
                  <a14:imgEffect>
                    <a14:brightnessContrast bright="20000" contrast="-40000"/>
                  </a14:imgEffect>
                </a14:imgLayer>
              </a14:imgProps>
            </a:ext>
          </a:extLst>
        </a:blip>
        <a:srcRect l="13817"/>
        <a:stretch>
          <a:fillRect/>
        </a:stretch>
      </xdr:blipFill>
      <xdr:spPr>
        <a:xfrm>
          <a:off x="18211800" y="48463200"/>
          <a:ext cx="3723100" cy="3240000"/>
        </a:xfrm>
        <a:prstGeom prst="rect">
          <a:avLst/>
        </a:prstGeom>
      </xdr:spPr>
    </xdr:pic>
    <xdr:clientData/>
  </xdr:twoCellAnchor>
  <xdr:twoCellAnchor editAs="oneCell">
    <xdr:from>
      <xdr:col>1</xdr:col>
      <xdr:colOff>63500</xdr:colOff>
      <xdr:row>110</xdr:row>
      <xdr:rowOff>76200</xdr:rowOff>
    </xdr:from>
    <xdr:to>
      <xdr:col>4</xdr:col>
      <xdr:colOff>558800</xdr:colOff>
      <xdr:row>110</xdr:row>
      <xdr:rowOff>3316200</xdr:rowOff>
    </xdr:to>
    <xdr:pic>
      <xdr:nvPicPr>
        <xdr:cNvPr id="1040" name="Imagen 1039">
          <a:extLst>
            <a:ext uri="{FF2B5EF4-FFF2-40B4-BE49-F238E27FC236}">
              <a16:creationId xmlns:a16="http://schemas.microsoft.com/office/drawing/2014/main" id="{E40D0AA3-07AA-DF5F-3154-EF539A876FF0}"/>
            </a:ext>
          </a:extLst>
        </xdr:cNvPr>
        <xdr:cNvPicPr>
          <a:picLocks noChangeAspect="1"/>
        </xdr:cNvPicPr>
      </xdr:nvPicPr>
      <xdr:blipFill rotWithShape="1">
        <a:blip xmlns:r="http://schemas.openxmlformats.org/officeDocument/2006/relationships" r:embed="rId62"/>
        <a:srcRect l="15287" r="19743"/>
        <a:stretch>
          <a:fillRect/>
        </a:stretch>
      </xdr:blipFill>
      <xdr:spPr>
        <a:xfrm>
          <a:off x="469900" y="52298600"/>
          <a:ext cx="2806700" cy="3240000"/>
        </a:xfrm>
        <a:prstGeom prst="rect">
          <a:avLst/>
        </a:prstGeom>
      </xdr:spPr>
    </xdr:pic>
    <xdr:clientData/>
  </xdr:twoCellAnchor>
  <xdr:twoCellAnchor editAs="oneCell">
    <xdr:from>
      <xdr:col>16</xdr:col>
      <xdr:colOff>76200</xdr:colOff>
      <xdr:row>110</xdr:row>
      <xdr:rowOff>88900</xdr:rowOff>
    </xdr:from>
    <xdr:to>
      <xdr:col>24</xdr:col>
      <xdr:colOff>230600</xdr:colOff>
      <xdr:row>110</xdr:row>
      <xdr:rowOff>3328900</xdr:rowOff>
    </xdr:to>
    <xdr:pic>
      <xdr:nvPicPr>
        <xdr:cNvPr id="1041" name="Imagen 1040">
          <a:extLst>
            <a:ext uri="{FF2B5EF4-FFF2-40B4-BE49-F238E27FC236}">
              <a16:creationId xmlns:a16="http://schemas.microsoft.com/office/drawing/2014/main" id="{A939961C-21D9-BFCD-A030-EAF4E8362076}"/>
            </a:ext>
          </a:extLst>
        </xdr:cNvPr>
        <xdr:cNvPicPr>
          <a:picLocks noChangeAspect="1"/>
        </xdr:cNvPicPr>
      </xdr:nvPicPr>
      <xdr:blipFill>
        <a:blip xmlns:r="http://schemas.openxmlformats.org/officeDocument/2006/relationships" r:embed="rId63"/>
        <a:stretch>
          <a:fillRect/>
        </a:stretch>
      </xdr:blipFill>
      <xdr:spPr>
        <a:xfrm>
          <a:off x="11125200" y="52311300"/>
          <a:ext cx="4320000" cy="3240000"/>
        </a:xfrm>
        <a:prstGeom prst="rect">
          <a:avLst/>
        </a:prstGeom>
      </xdr:spPr>
    </xdr:pic>
    <xdr:clientData/>
  </xdr:twoCellAnchor>
  <xdr:twoCellAnchor editAs="oneCell">
    <xdr:from>
      <xdr:col>24</xdr:col>
      <xdr:colOff>279400</xdr:colOff>
      <xdr:row>110</xdr:row>
      <xdr:rowOff>88900</xdr:rowOff>
    </xdr:from>
    <xdr:to>
      <xdr:col>29</xdr:col>
      <xdr:colOff>228600</xdr:colOff>
      <xdr:row>110</xdr:row>
      <xdr:rowOff>3328900</xdr:rowOff>
    </xdr:to>
    <xdr:pic>
      <xdr:nvPicPr>
        <xdr:cNvPr id="1042" name="Imagen 1041">
          <a:extLst>
            <a:ext uri="{FF2B5EF4-FFF2-40B4-BE49-F238E27FC236}">
              <a16:creationId xmlns:a16="http://schemas.microsoft.com/office/drawing/2014/main" id="{650D2ABF-9F61-B742-5A80-8CEF0F2CA625}"/>
            </a:ext>
          </a:extLst>
        </xdr:cNvPr>
        <xdr:cNvPicPr>
          <a:picLocks noChangeAspect="1"/>
        </xdr:cNvPicPr>
      </xdr:nvPicPr>
      <xdr:blipFill rotWithShape="1">
        <a:blip xmlns:r="http://schemas.openxmlformats.org/officeDocument/2006/relationships" r:embed="rId64"/>
        <a:srcRect l="6273" r="9061"/>
        <a:stretch>
          <a:fillRect/>
        </a:stretch>
      </xdr:blipFill>
      <xdr:spPr>
        <a:xfrm>
          <a:off x="15494000" y="52311300"/>
          <a:ext cx="2057400" cy="3240000"/>
        </a:xfrm>
        <a:prstGeom prst="rect">
          <a:avLst/>
        </a:prstGeom>
      </xdr:spPr>
    </xdr:pic>
    <xdr:clientData/>
  </xdr:twoCellAnchor>
  <xdr:twoCellAnchor editAs="oneCell">
    <xdr:from>
      <xdr:col>29</xdr:col>
      <xdr:colOff>292100</xdr:colOff>
      <xdr:row>110</xdr:row>
      <xdr:rowOff>88900</xdr:rowOff>
    </xdr:from>
    <xdr:to>
      <xdr:col>33</xdr:col>
      <xdr:colOff>304800</xdr:colOff>
      <xdr:row>110</xdr:row>
      <xdr:rowOff>3328900</xdr:rowOff>
    </xdr:to>
    <xdr:pic>
      <xdr:nvPicPr>
        <xdr:cNvPr id="1043" name="Imagen 1042">
          <a:extLst>
            <a:ext uri="{FF2B5EF4-FFF2-40B4-BE49-F238E27FC236}">
              <a16:creationId xmlns:a16="http://schemas.microsoft.com/office/drawing/2014/main" id="{A52708BF-7782-0CE0-00AE-2A0EA0266250}"/>
            </a:ext>
          </a:extLst>
        </xdr:cNvPr>
        <xdr:cNvPicPr>
          <a:picLocks noChangeAspect="1"/>
        </xdr:cNvPicPr>
      </xdr:nvPicPr>
      <xdr:blipFill rotWithShape="1">
        <a:blip xmlns:r="http://schemas.openxmlformats.org/officeDocument/2006/relationships" r:embed="rId65"/>
        <a:srcRect l="9930" r="7494"/>
        <a:stretch>
          <a:fillRect/>
        </a:stretch>
      </xdr:blipFill>
      <xdr:spPr>
        <a:xfrm>
          <a:off x="17614900" y="52311300"/>
          <a:ext cx="2006600" cy="3240000"/>
        </a:xfrm>
        <a:prstGeom prst="rect">
          <a:avLst/>
        </a:prstGeom>
      </xdr:spPr>
    </xdr:pic>
    <xdr:clientData/>
  </xdr:twoCellAnchor>
  <xdr:twoCellAnchor editAs="oneCell">
    <xdr:from>
      <xdr:col>33</xdr:col>
      <xdr:colOff>381000</xdr:colOff>
      <xdr:row>110</xdr:row>
      <xdr:rowOff>101600</xdr:rowOff>
    </xdr:from>
    <xdr:to>
      <xdr:col>34</xdr:col>
      <xdr:colOff>2197100</xdr:colOff>
      <xdr:row>110</xdr:row>
      <xdr:rowOff>3341600</xdr:rowOff>
    </xdr:to>
    <xdr:pic>
      <xdr:nvPicPr>
        <xdr:cNvPr id="1044" name="Imagen 1043">
          <a:extLst>
            <a:ext uri="{FF2B5EF4-FFF2-40B4-BE49-F238E27FC236}">
              <a16:creationId xmlns:a16="http://schemas.microsoft.com/office/drawing/2014/main" id="{1300B07A-0CAF-021A-8158-7050020395EF}"/>
            </a:ext>
          </a:extLst>
        </xdr:cNvPr>
        <xdr:cNvPicPr>
          <a:picLocks noChangeAspect="1"/>
        </xdr:cNvPicPr>
      </xdr:nvPicPr>
      <xdr:blipFill rotWithShape="1">
        <a:blip xmlns:r="http://schemas.openxmlformats.org/officeDocument/2006/relationships" r:embed="rId66"/>
        <a:srcRect r="8539"/>
        <a:stretch>
          <a:fillRect/>
        </a:stretch>
      </xdr:blipFill>
      <xdr:spPr>
        <a:xfrm>
          <a:off x="19697700" y="52324000"/>
          <a:ext cx="2222500" cy="32400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30"/>
  <sheetViews>
    <sheetView showGridLines="0" tabSelected="1" view="pageBreakPreview" topLeftCell="A113" zoomScale="60" zoomScaleNormal="60" workbookViewId="0">
      <selection activeCell="AK98" sqref="AK98"/>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106" t="s">
        <v>0</v>
      </c>
      <c r="C2" s="107"/>
      <c r="D2" s="107"/>
      <c r="E2" s="107"/>
      <c r="F2" s="107"/>
      <c r="G2" s="107"/>
      <c r="H2" s="107"/>
      <c r="I2" s="107"/>
      <c r="J2" s="107"/>
      <c r="K2" s="107"/>
      <c r="L2" s="107"/>
      <c r="M2" s="107"/>
      <c r="N2" s="107"/>
      <c r="O2" s="107"/>
      <c r="P2" s="107"/>
      <c r="Q2" s="107"/>
      <c r="R2" s="107"/>
      <c r="S2" s="107"/>
      <c r="T2" s="107"/>
      <c r="U2" s="107"/>
      <c r="V2" s="107"/>
      <c r="W2" s="107"/>
      <c r="X2" s="107"/>
      <c r="Y2" s="107"/>
      <c r="Z2" s="107"/>
      <c r="AA2" s="107"/>
      <c r="AB2" s="107"/>
      <c r="AC2" s="107"/>
      <c r="AD2" s="107"/>
      <c r="AE2" s="107"/>
      <c r="AF2" s="107"/>
      <c r="AG2" s="107"/>
      <c r="AH2" s="107"/>
      <c r="AI2" s="108"/>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09" t="s">
        <v>1</v>
      </c>
      <c r="C4" s="110"/>
      <c r="D4" s="110"/>
      <c r="E4" s="110"/>
      <c r="F4" s="110"/>
      <c r="G4" s="110"/>
      <c r="H4" s="110"/>
      <c r="I4" s="110"/>
      <c r="J4" s="110"/>
      <c r="K4" s="110"/>
      <c r="L4" s="110"/>
      <c r="M4" s="110"/>
      <c r="N4" s="110"/>
      <c r="O4" s="110"/>
      <c r="P4" s="110"/>
      <c r="Q4" s="110"/>
      <c r="R4" s="110"/>
      <c r="S4" s="110"/>
      <c r="T4" s="110"/>
      <c r="U4" s="110"/>
      <c r="V4" s="110"/>
      <c r="W4" s="110"/>
      <c r="X4" s="110"/>
      <c r="Y4" s="110"/>
      <c r="Z4" s="110"/>
      <c r="AA4" s="110"/>
      <c r="AB4" s="110"/>
      <c r="AC4" s="110"/>
      <c r="AD4" s="110"/>
      <c r="AE4" s="110"/>
      <c r="AF4" s="110"/>
      <c r="AG4" s="110"/>
      <c r="AH4" s="110"/>
      <c r="AI4" s="111"/>
      <c r="AJ4" s="4"/>
    </row>
    <row r="5" spans="2:36" ht="18" x14ac:dyDescent="0.3">
      <c r="B5" s="112" t="s">
        <v>2</v>
      </c>
      <c r="C5" s="113"/>
      <c r="D5" s="113"/>
      <c r="E5" s="113"/>
      <c r="F5" s="113"/>
      <c r="G5" s="113"/>
      <c r="H5" s="113"/>
      <c r="I5" s="113"/>
      <c r="J5" s="113"/>
      <c r="K5" s="113"/>
      <c r="L5" s="113"/>
      <c r="M5" s="113"/>
      <c r="N5" s="113"/>
      <c r="O5" s="113"/>
      <c r="P5" s="113"/>
      <c r="Q5" s="113"/>
      <c r="R5" s="113"/>
      <c r="S5" s="113"/>
      <c r="T5" s="113"/>
      <c r="U5" s="113"/>
      <c r="V5" s="113"/>
      <c r="W5" s="113"/>
      <c r="X5" s="113"/>
      <c r="Y5" s="113"/>
      <c r="Z5" s="113"/>
      <c r="AA5" s="113"/>
      <c r="AB5" s="113"/>
      <c r="AC5" s="113"/>
      <c r="AD5" s="113"/>
      <c r="AE5" s="113"/>
      <c r="AF5" s="113"/>
      <c r="AG5" s="113"/>
      <c r="AH5" s="113"/>
      <c r="AI5" s="114"/>
      <c r="AJ5" s="4"/>
    </row>
    <row r="6" spans="2:36" ht="20.100000000000001" customHeight="1" x14ac:dyDescent="0.3">
      <c r="B6" s="98" t="s">
        <v>3</v>
      </c>
      <c r="C6" s="104"/>
      <c r="D6" s="104"/>
      <c r="E6" s="104"/>
      <c r="F6" s="104"/>
      <c r="G6" s="104"/>
      <c r="H6" s="105"/>
      <c r="I6" s="101">
        <v>25</v>
      </c>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3"/>
      <c r="AJ6" s="4"/>
    </row>
    <row r="7" spans="2:36" ht="20.100000000000001" customHeight="1" x14ac:dyDescent="0.3">
      <c r="B7" s="115" t="s">
        <v>4</v>
      </c>
      <c r="C7" s="116"/>
      <c r="D7" s="116"/>
      <c r="E7" s="116"/>
      <c r="F7" s="116"/>
      <c r="G7" s="116"/>
      <c r="H7" s="117"/>
      <c r="I7" s="118" t="s">
        <v>176</v>
      </c>
      <c r="J7" s="119"/>
      <c r="K7" s="119"/>
      <c r="L7" s="119"/>
      <c r="M7" s="119"/>
      <c r="N7" s="119"/>
      <c r="O7" s="119"/>
      <c r="P7" s="119"/>
      <c r="Q7" s="119"/>
      <c r="R7" s="119"/>
      <c r="S7" s="119"/>
      <c r="T7" s="119"/>
      <c r="U7" s="119"/>
      <c r="V7" s="119"/>
      <c r="W7" s="119"/>
      <c r="X7" s="119"/>
      <c r="Y7" s="119"/>
      <c r="Z7" s="119"/>
      <c r="AA7" s="119"/>
      <c r="AB7" s="119"/>
      <c r="AC7" s="119"/>
      <c r="AD7" s="119"/>
      <c r="AE7" s="119"/>
      <c r="AF7" s="119"/>
      <c r="AG7" s="119"/>
      <c r="AH7" s="119"/>
      <c r="AI7" s="120"/>
      <c r="AJ7" s="4"/>
    </row>
    <row r="8" spans="2:36" ht="20.100000000000001" customHeight="1" x14ac:dyDescent="0.3">
      <c r="B8" s="98" t="s">
        <v>5</v>
      </c>
      <c r="C8" s="99"/>
      <c r="D8" s="99"/>
      <c r="E8" s="99"/>
      <c r="F8" s="99"/>
      <c r="G8" s="99"/>
      <c r="H8" s="100"/>
      <c r="I8" s="101" t="s">
        <v>6</v>
      </c>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3"/>
      <c r="AJ8" s="4"/>
    </row>
    <row r="9" spans="2:36" ht="20.100000000000001" customHeight="1" x14ac:dyDescent="0.3">
      <c r="B9" s="98" t="s">
        <v>7</v>
      </c>
      <c r="C9" s="104"/>
      <c r="D9" s="104"/>
      <c r="E9" s="104"/>
      <c r="F9" s="104"/>
      <c r="G9" s="104"/>
      <c r="H9" s="105"/>
      <c r="I9" s="101" t="s">
        <v>8</v>
      </c>
      <c r="J9" s="102"/>
      <c r="K9" s="102"/>
      <c r="L9" s="102"/>
      <c r="M9" s="102"/>
      <c r="N9" s="102"/>
      <c r="O9" s="102"/>
      <c r="P9" s="102"/>
      <c r="Q9" s="102"/>
      <c r="R9" s="102"/>
      <c r="S9" s="102"/>
      <c r="T9" s="102"/>
      <c r="U9" s="102"/>
      <c r="V9" s="102"/>
      <c r="W9" s="102"/>
      <c r="X9" s="102"/>
      <c r="Y9" s="102"/>
      <c r="Z9" s="102"/>
      <c r="AA9" s="102"/>
      <c r="AB9" s="102"/>
      <c r="AC9" s="102"/>
      <c r="AD9" s="102"/>
      <c r="AE9" s="102"/>
      <c r="AF9" s="102"/>
      <c r="AG9" s="102"/>
      <c r="AH9" s="102"/>
      <c r="AI9" s="103"/>
      <c r="AJ9" s="4"/>
    </row>
    <row r="10" spans="2:36" ht="20.100000000000001" customHeight="1" x14ac:dyDescent="0.3">
      <c r="B10" s="98" t="s">
        <v>9</v>
      </c>
      <c r="C10" s="104"/>
      <c r="D10" s="104"/>
      <c r="E10" s="104"/>
      <c r="F10" s="104"/>
      <c r="G10" s="104"/>
      <c r="H10" s="105"/>
      <c r="I10" s="101" t="s">
        <v>10</v>
      </c>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3"/>
      <c r="AJ10" s="4"/>
    </row>
    <row r="11" spans="2:36" s="6" customFormat="1" ht="62.4" customHeight="1" thickBot="1" x14ac:dyDescent="0.4">
      <c r="B11" s="127" t="s">
        <v>11</v>
      </c>
      <c r="C11" s="128"/>
      <c r="D11" s="128"/>
      <c r="E11" s="128"/>
      <c r="F11" s="128"/>
      <c r="G11" s="128"/>
      <c r="H11" s="129"/>
      <c r="I11" s="130" t="s">
        <v>12</v>
      </c>
      <c r="J11" s="131"/>
      <c r="K11" s="131"/>
      <c r="L11" s="131"/>
      <c r="M11" s="131"/>
      <c r="N11" s="131"/>
      <c r="O11" s="131"/>
      <c r="P11" s="131"/>
      <c r="Q11" s="131"/>
      <c r="R11" s="131"/>
      <c r="S11" s="131"/>
      <c r="T11" s="131"/>
      <c r="U11" s="131"/>
      <c r="V11" s="131"/>
      <c r="W11" s="131"/>
      <c r="X11" s="131"/>
      <c r="Y11" s="131"/>
      <c r="Z11" s="131"/>
      <c r="AA11" s="131"/>
      <c r="AB11" s="131"/>
      <c r="AC11" s="131"/>
      <c r="AD11" s="131"/>
      <c r="AE11" s="131"/>
      <c r="AF11" s="131"/>
      <c r="AG11" s="131"/>
      <c r="AH11" s="131"/>
      <c r="AI11" s="132"/>
      <c r="AJ11" s="5"/>
    </row>
    <row r="12" spans="2:36" s="6" customFormat="1" ht="18.600000000000001" thickBot="1" x14ac:dyDescent="0.4">
      <c r="B12" s="109" t="s">
        <v>13</v>
      </c>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1"/>
      <c r="AJ12" s="5"/>
    </row>
    <row r="13" spans="2:36" s="6" customFormat="1" ht="18" x14ac:dyDescent="0.35">
      <c r="B13" s="121" t="s">
        <v>14</v>
      </c>
      <c r="C13" s="122"/>
      <c r="D13" s="122"/>
      <c r="E13" s="122"/>
      <c r="F13" s="122"/>
      <c r="G13" s="122"/>
      <c r="H13" s="122"/>
      <c r="I13" s="133">
        <v>33764596959</v>
      </c>
      <c r="J13" s="133"/>
      <c r="K13" s="133"/>
      <c r="L13" s="133"/>
      <c r="M13" s="133"/>
      <c r="N13" s="134" t="s">
        <v>15</v>
      </c>
      <c r="O13" s="135"/>
      <c r="P13" s="135"/>
      <c r="Q13" s="135"/>
      <c r="R13" s="135"/>
      <c r="S13" s="135"/>
      <c r="T13" s="135"/>
      <c r="U13" s="135"/>
      <c r="V13" s="135"/>
      <c r="W13" s="135"/>
      <c r="X13" s="135"/>
      <c r="Y13" s="135"/>
      <c r="Z13" s="135"/>
      <c r="AA13" s="135"/>
      <c r="AB13" s="135"/>
      <c r="AC13" s="135"/>
      <c r="AD13" s="135"/>
      <c r="AE13" s="135"/>
      <c r="AF13" s="135"/>
      <c r="AG13" s="135"/>
      <c r="AH13" s="135"/>
      <c r="AI13" s="136"/>
      <c r="AJ13" s="5"/>
    </row>
    <row r="14" spans="2:36" s="6" customFormat="1" ht="18" x14ac:dyDescent="0.35">
      <c r="B14" s="121" t="s">
        <v>16</v>
      </c>
      <c r="C14" s="122"/>
      <c r="D14" s="122"/>
      <c r="E14" s="122"/>
      <c r="F14" s="122"/>
      <c r="G14" s="122"/>
      <c r="H14" s="122"/>
      <c r="I14" s="123" t="s">
        <v>17</v>
      </c>
      <c r="J14" s="123"/>
      <c r="K14" s="123"/>
      <c r="L14" s="123"/>
      <c r="M14" s="123"/>
      <c r="N14" s="124"/>
      <c r="O14" s="125"/>
      <c r="P14" s="125"/>
      <c r="Q14" s="125"/>
      <c r="R14" s="125"/>
      <c r="S14" s="125"/>
      <c r="T14" s="125"/>
      <c r="U14" s="125"/>
      <c r="V14" s="125"/>
      <c r="W14" s="125"/>
      <c r="X14" s="125"/>
      <c r="Y14" s="125"/>
      <c r="Z14" s="125"/>
      <c r="AA14" s="125"/>
      <c r="AB14" s="125"/>
      <c r="AC14" s="125"/>
      <c r="AD14" s="125"/>
      <c r="AE14" s="125"/>
      <c r="AF14" s="125"/>
      <c r="AG14" s="125"/>
      <c r="AH14" s="125"/>
      <c r="AI14" s="126"/>
      <c r="AJ14" s="5"/>
    </row>
    <row r="15" spans="2:36" s="6" customFormat="1" ht="18" x14ac:dyDescent="0.35">
      <c r="B15" s="121" t="s">
        <v>18</v>
      </c>
      <c r="C15" s="122"/>
      <c r="D15" s="122"/>
      <c r="E15" s="122"/>
      <c r="F15" s="122"/>
      <c r="G15" s="122"/>
      <c r="H15" s="122"/>
      <c r="I15" s="123" t="s">
        <v>19</v>
      </c>
      <c r="J15" s="123"/>
      <c r="K15" s="123"/>
      <c r="L15" s="123"/>
      <c r="M15" s="123"/>
      <c r="N15" s="124"/>
      <c r="O15" s="125"/>
      <c r="P15" s="125"/>
      <c r="Q15" s="125"/>
      <c r="R15" s="125"/>
      <c r="S15" s="125"/>
      <c r="T15" s="125"/>
      <c r="U15" s="125"/>
      <c r="V15" s="125"/>
      <c r="W15" s="125"/>
      <c r="X15" s="125"/>
      <c r="Y15" s="125"/>
      <c r="Z15" s="125"/>
      <c r="AA15" s="125"/>
      <c r="AB15" s="125"/>
      <c r="AC15" s="125"/>
      <c r="AD15" s="125"/>
      <c r="AE15" s="125"/>
      <c r="AF15" s="125"/>
      <c r="AG15" s="125"/>
      <c r="AH15" s="125"/>
      <c r="AI15" s="126"/>
      <c r="AJ15" s="5"/>
    </row>
    <row r="16" spans="2:36" s="6" customFormat="1" ht="20.100000000000001" customHeight="1" x14ac:dyDescent="0.35">
      <c r="B16" s="145" t="s">
        <v>20</v>
      </c>
      <c r="C16" s="146"/>
      <c r="D16" s="146"/>
      <c r="E16" s="146"/>
      <c r="F16" s="146"/>
      <c r="G16" s="146"/>
      <c r="H16" s="146"/>
      <c r="I16" s="147" t="s">
        <v>21</v>
      </c>
      <c r="J16" s="147"/>
      <c r="K16" s="147"/>
      <c r="L16" s="147"/>
      <c r="M16" s="147"/>
      <c r="N16" s="140" t="s">
        <v>170</v>
      </c>
      <c r="O16" s="140"/>
      <c r="P16" s="140"/>
      <c r="Q16" s="140"/>
      <c r="R16" s="140"/>
      <c r="S16" s="140" t="s">
        <v>171</v>
      </c>
      <c r="T16" s="140"/>
      <c r="U16" s="140"/>
      <c r="V16" s="140"/>
      <c r="W16" s="140"/>
      <c r="X16" s="140"/>
      <c r="Y16" s="141" t="s">
        <v>6</v>
      </c>
      <c r="Z16" s="141"/>
      <c r="AA16" s="141"/>
      <c r="AB16" s="141"/>
      <c r="AC16" s="141"/>
      <c r="AD16" s="147" t="s">
        <v>22</v>
      </c>
      <c r="AE16" s="147"/>
      <c r="AF16" s="147"/>
      <c r="AG16" s="147"/>
      <c r="AH16" s="147"/>
      <c r="AI16" s="148"/>
      <c r="AJ16" s="5"/>
    </row>
    <row r="17" spans="1:39" s="6" customFormat="1" ht="20.100000000000001" customHeight="1" x14ac:dyDescent="0.35">
      <c r="B17" s="137" t="s">
        <v>23</v>
      </c>
      <c r="C17" s="138"/>
      <c r="D17" s="138"/>
      <c r="E17" s="138"/>
      <c r="F17" s="138"/>
      <c r="G17" s="138"/>
      <c r="H17" s="138"/>
      <c r="I17" s="139">
        <f>+I13</f>
        <v>33764596959</v>
      </c>
      <c r="J17" s="139"/>
      <c r="K17" s="139"/>
      <c r="L17" s="139"/>
      <c r="M17" s="139"/>
      <c r="AD17" s="142">
        <v>0</v>
      </c>
      <c r="AE17" s="143"/>
      <c r="AF17" s="143"/>
      <c r="AG17" s="143"/>
      <c r="AH17" s="143"/>
      <c r="AI17" s="144"/>
      <c r="AJ17" s="5"/>
    </row>
    <row r="18" spans="1:39" s="7" customFormat="1" ht="20.100000000000001" customHeight="1" x14ac:dyDescent="0.35">
      <c r="B18" s="137" t="s">
        <v>24</v>
      </c>
      <c r="C18" s="138"/>
      <c r="D18" s="138"/>
      <c r="E18" s="138"/>
      <c r="F18" s="138"/>
      <c r="G18" s="138"/>
      <c r="H18" s="138"/>
      <c r="I18" s="123"/>
      <c r="J18" s="123"/>
      <c r="K18" s="123"/>
      <c r="L18" s="123"/>
      <c r="M18" s="123"/>
      <c r="N18" s="156"/>
      <c r="O18" s="157"/>
      <c r="P18" s="157"/>
      <c r="Q18" s="157"/>
      <c r="R18" s="158"/>
      <c r="S18" s="156"/>
      <c r="T18" s="157"/>
      <c r="U18" s="157"/>
      <c r="V18" s="157"/>
      <c r="W18" s="157"/>
      <c r="X18" s="158"/>
      <c r="Y18" s="156"/>
      <c r="Z18" s="157"/>
      <c r="AA18" s="157"/>
      <c r="AB18" s="157"/>
      <c r="AC18" s="158"/>
      <c r="AD18" s="156"/>
      <c r="AE18" s="157"/>
      <c r="AF18" s="157"/>
      <c r="AG18" s="157"/>
      <c r="AH18" s="157"/>
      <c r="AI18" s="159"/>
      <c r="AJ18" s="5"/>
    </row>
    <row r="19" spans="1:39" s="8" customFormat="1" ht="19.2" x14ac:dyDescent="0.35">
      <c r="B19" s="149" t="s">
        <v>25</v>
      </c>
      <c r="C19" s="150"/>
      <c r="D19" s="150"/>
      <c r="E19" s="150"/>
      <c r="F19" s="150"/>
      <c r="G19" s="150"/>
      <c r="H19" s="150"/>
      <c r="I19" s="151">
        <f>+I17</f>
        <v>33764596959</v>
      </c>
      <c r="J19" s="151"/>
      <c r="K19" s="151"/>
      <c r="L19" s="151"/>
      <c r="M19" s="151"/>
      <c r="N19" s="152">
        <f>SUM(N16:R18)</f>
        <v>0</v>
      </c>
      <c r="O19" s="152"/>
      <c r="P19" s="152"/>
      <c r="Q19" s="152"/>
      <c r="R19" s="152"/>
      <c r="S19" s="152">
        <f>SUM(S16:X18)</f>
        <v>0</v>
      </c>
      <c r="T19" s="152"/>
      <c r="U19" s="152"/>
      <c r="V19" s="152"/>
      <c r="W19" s="152"/>
      <c r="X19" s="152"/>
      <c r="Y19" s="153">
        <f>SUM(Y16:AC18)</f>
        <v>0</v>
      </c>
      <c r="Z19" s="153"/>
      <c r="AA19" s="153"/>
      <c r="AB19" s="153"/>
      <c r="AC19" s="153"/>
      <c r="AD19" s="154">
        <f>SUM(I19:AC19)</f>
        <v>33764596959</v>
      </c>
      <c r="AE19" s="154"/>
      <c r="AF19" s="154"/>
      <c r="AG19" s="154"/>
      <c r="AH19" s="154"/>
      <c r="AI19" s="155"/>
      <c r="AJ19" s="9"/>
    </row>
    <row r="20" spans="1:39" s="6" customFormat="1" ht="18" x14ac:dyDescent="0.35">
      <c r="B20" s="121" t="s">
        <v>26</v>
      </c>
      <c r="C20" s="122"/>
      <c r="D20" s="122"/>
      <c r="E20" s="122"/>
      <c r="F20" s="122"/>
      <c r="G20" s="122"/>
      <c r="H20" s="122"/>
      <c r="I20" s="123"/>
      <c r="J20" s="123"/>
      <c r="K20" s="123"/>
      <c r="L20" s="123"/>
      <c r="M20" s="123"/>
      <c r="N20" s="164"/>
      <c r="O20" s="164"/>
      <c r="P20" s="164"/>
      <c r="Q20" s="164"/>
      <c r="R20" s="164"/>
      <c r="S20" s="165"/>
      <c r="T20" s="166"/>
      <c r="U20" s="166"/>
      <c r="V20" s="166"/>
      <c r="W20" s="166"/>
      <c r="X20" s="167"/>
      <c r="Y20" s="165"/>
      <c r="Z20" s="166"/>
      <c r="AA20" s="166"/>
      <c r="AB20" s="166"/>
      <c r="AC20" s="167"/>
      <c r="AD20" s="165"/>
      <c r="AE20" s="166"/>
      <c r="AF20" s="166"/>
      <c r="AG20" s="166"/>
      <c r="AH20" s="166"/>
      <c r="AI20" s="168"/>
      <c r="AJ20" s="5"/>
    </row>
    <row r="21" spans="1:39" s="6" customFormat="1" ht="20.100000000000001" customHeight="1" x14ac:dyDescent="0.35">
      <c r="B21" s="98" t="s">
        <v>27</v>
      </c>
      <c r="C21" s="104"/>
      <c r="D21" s="104"/>
      <c r="E21" s="104"/>
      <c r="F21" s="104"/>
      <c r="G21" s="104"/>
      <c r="H21" s="105"/>
      <c r="I21" s="123" t="s">
        <v>28</v>
      </c>
      <c r="J21" s="123"/>
      <c r="K21" s="123"/>
      <c r="L21" s="123"/>
      <c r="M21" s="123"/>
      <c r="N21" s="160"/>
      <c r="O21" s="161"/>
      <c r="P21" s="161"/>
      <c r="Q21" s="161"/>
      <c r="R21" s="162"/>
      <c r="S21" s="160"/>
      <c r="T21" s="161"/>
      <c r="U21" s="161"/>
      <c r="V21" s="161"/>
      <c r="W21" s="161"/>
      <c r="X21" s="162"/>
      <c r="Y21" s="160"/>
      <c r="Z21" s="161"/>
      <c r="AA21" s="161"/>
      <c r="AB21" s="161"/>
      <c r="AC21" s="162"/>
      <c r="AD21" s="160"/>
      <c r="AE21" s="161"/>
      <c r="AF21" s="161"/>
      <c r="AG21" s="161"/>
      <c r="AH21" s="161"/>
      <c r="AI21" s="163"/>
      <c r="AJ21" s="5"/>
    </row>
    <row r="22" spans="1:39" ht="18.600000000000001" thickBot="1" x14ac:dyDescent="0.35">
      <c r="B22" s="169" t="s">
        <v>29</v>
      </c>
      <c r="C22" s="170"/>
      <c r="D22" s="170"/>
      <c r="E22" s="170"/>
      <c r="F22" s="170"/>
      <c r="G22" s="170"/>
      <c r="H22" s="171"/>
      <c r="I22" s="172" t="s">
        <v>145</v>
      </c>
      <c r="J22" s="172"/>
      <c r="K22" s="172"/>
      <c r="L22" s="172"/>
      <c r="M22" s="172"/>
      <c r="N22" s="173"/>
      <c r="O22" s="173"/>
      <c r="P22" s="173"/>
      <c r="Q22" s="173"/>
      <c r="R22" s="174"/>
      <c r="S22" s="175"/>
      <c r="T22" s="176"/>
      <c r="U22" s="176"/>
      <c r="V22" s="176"/>
      <c r="W22" s="176"/>
      <c r="X22" s="176"/>
      <c r="Y22" s="176"/>
      <c r="Z22" s="176"/>
      <c r="AA22" s="176"/>
      <c r="AB22" s="176"/>
      <c r="AC22" s="176"/>
      <c r="AD22" s="176"/>
      <c r="AE22" s="176"/>
      <c r="AF22" s="176"/>
      <c r="AG22" s="176"/>
      <c r="AH22" s="176"/>
      <c r="AI22" s="177"/>
    </row>
    <row r="23" spans="1:39" ht="18.600000000000001" thickBot="1" x14ac:dyDescent="0.4">
      <c r="B23" s="178" t="s">
        <v>30</v>
      </c>
      <c r="C23" s="179"/>
      <c r="D23" s="179"/>
      <c r="E23" s="179"/>
      <c r="F23" s="179"/>
      <c r="G23" s="179"/>
      <c r="H23" s="179"/>
      <c r="I23" s="179"/>
      <c r="J23" s="179"/>
      <c r="K23" s="179"/>
      <c r="L23" s="179"/>
      <c r="M23" s="179"/>
      <c r="N23" s="179"/>
      <c r="O23" s="179"/>
      <c r="P23" s="179"/>
      <c r="Q23" s="179"/>
      <c r="R23" s="179"/>
      <c r="S23" s="179"/>
      <c r="T23" s="179"/>
      <c r="U23" s="179"/>
      <c r="V23" s="179"/>
      <c r="W23" s="179"/>
      <c r="X23" s="179"/>
      <c r="Y23" s="179"/>
      <c r="Z23" s="179"/>
      <c r="AA23" s="179"/>
      <c r="AB23" s="179"/>
      <c r="AC23" s="179"/>
      <c r="AD23" s="179"/>
      <c r="AE23" s="179"/>
      <c r="AF23" s="179"/>
      <c r="AG23" s="179"/>
      <c r="AH23" s="179"/>
      <c r="AI23" s="180"/>
    </row>
    <row r="24" spans="1:39" ht="13.8" thickBot="1" x14ac:dyDescent="0.35">
      <c r="A24" s="181"/>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181"/>
      <c r="B25" s="109" t="s">
        <v>31</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1"/>
      <c r="AJ25" s="11"/>
    </row>
    <row r="26" spans="1:39" s="6" customFormat="1" ht="18.75" customHeight="1" thickBot="1" x14ac:dyDescent="0.4">
      <c r="A26" s="181"/>
      <c r="B26" s="182" t="s">
        <v>32</v>
      </c>
      <c r="C26" s="183"/>
      <c r="D26" s="184"/>
      <c r="E26" s="185">
        <f>+I6</f>
        <v>25</v>
      </c>
      <c r="F26" s="186"/>
      <c r="G26" s="186"/>
      <c r="H26" s="187"/>
      <c r="I26" s="188" t="s">
        <v>33</v>
      </c>
      <c r="J26" s="188"/>
      <c r="K26" s="188"/>
      <c r="L26" s="188"/>
      <c r="M26" s="188"/>
      <c r="N26" s="188"/>
      <c r="O26" s="188"/>
      <c r="P26" s="188"/>
      <c r="Q26" s="194">
        <v>46078</v>
      </c>
      <c r="R26" s="194"/>
      <c r="S26" s="194"/>
      <c r="T26" s="194"/>
      <c r="U26" s="194"/>
      <c r="V26" s="194"/>
      <c r="W26" s="194"/>
      <c r="X26" s="195" t="s">
        <v>172</v>
      </c>
      <c r="Y26" s="195"/>
      <c r="Z26" s="195"/>
      <c r="AA26" s="194">
        <v>46106</v>
      </c>
      <c r="AB26" s="194"/>
      <c r="AC26" s="194"/>
      <c r="AD26" s="194"/>
      <c r="AE26" s="194"/>
      <c r="AF26" s="194"/>
      <c r="AG26" s="194"/>
      <c r="AH26" s="194"/>
      <c r="AI26" s="196"/>
      <c r="AJ26" s="13"/>
    </row>
    <row r="27" spans="1:39" s="15" customFormat="1" ht="18.75" customHeight="1" thickBot="1" x14ac:dyDescent="0.4">
      <c r="A27" s="181"/>
      <c r="B27" s="197" t="s">
        <v>34</v>
      </c>
      <c r="C27" s="198"/>
      <c r="D27" s="198"/>
      <c r="E27" s="198"/>
      <c r="F27" s="198"/>
      <c r="G27" s="198"/>
      <c r="H27" s="198"/>
      <c r="I27" s="198"/>
      <c r="J27" s="198"/>
      <c r="K27" s="198"/>
      <c r="L27" s="198"/>
      <c r="M27" s="198"/>
      <c r="N27" s="198"/>
      <c r="O27" s="198"/>
      <c r="P27" s="198"/>
      <c r="Q27" s="198"/>
      <c r="R27" s="199"/>
      <c r="S27" s="197" t="s">
        <v>35</v>
      </c>
      <c r="T27" s="198"/>
      <c r="U27" s="198"/>
      <c r="V27" s="198"/>
      <c r="W27" s="198"/>
      <c r="X27" s="198"/>
      <c r="Y27" s="198"/>
      <c r="Z27" s="198"/>
      <c r="AA27" s="198"/>
      <c r="AB27" s="198"/>
      <c r="AC27" s="198"/>
      <c r="AD27" s="198"/>
      <c r="AE27" s="198"/>
      <c r="AF27" s="198"/>
      <c r="AG27" s="198"/>
      <c r="AH27" s="198"/>
      <c r="AI27" s="199"/>
      <c r="AJ27" s="14"/>
    </row>
    <row r="28" spans="1:39" s="6" customFormat="1" ht="34.5" customHeight="1" x14ac:dyDescent="0.35">
      <c r="A28" s="181"/>
      <c r="B28" s="189" t="s">
        <v>36</v>
      </c>
      <c r="C28" s="190"/>
      <c r="D28" s="190"/>
      <c r="E28" s="190"/>
      <c r="F28" s="190"/>
      <c r="G28" s="191" t="s">
        <v>10</v>
      </c>
      <c r="H28" s="192"/>
      <c r="I28" s="192"/>
      <c r="J28" s="192"/>
      <c r="K28" s="192"/>
      <c r="L28" s="192"/>
      <c r="M28" s="192"/>
      <c r="N28" s="192"/>
      <c r="O28" s="192"/>
      <c r="P28" s="192"/>
      <c r="Q28" s="192"/>
      <c r="R28" s="193"/>
      <c r="S28" s="189" t="s">
        <v>36</v>
      </c>
      <c r="T28" s="190"/>
      <c r="U28" s="190"/>
      <c r="V28" s="190"/>
      <c r="W28" s="190"/>
      <c r="X28" s="200" t="s">
        <v>10</v>
      </c>
      <c r="Y28" s="201"/>
      <c r="Z28" s="201"/>
      <c r="AA28" s="201"/>
      <c r="AB28" s="201"/>
      <c r="AC28" s="201"/>
      <c r="AD28" s="201"/>
      <c r="AE28" s="201"/>
      <c r="AF28" s="201"/>
      <c r="AG28" s="201"/>
      <c r="AH28" s="201"/>
      <c r="AI28" s="202"/>
      <c r="AJ28" s="13"/>
    </row>
    <row r="29" spans="1:39" s="6" customFormat="1" ht="18.75" customHeight="1" x14ac:dyDescent="0.35">
      <c r="A29" s="181"/>
      <c r="B29" s="189" t="s">
        <v>37</v>
      </c>
      <c r="C29" s="190"/>
      <c r="D29" s="190"/>
      <c r="E29" s="190"/>
      <c r="F29" s="190"/>
      <c r="G29" s="191" t="s">
        <v>38</v>
      </c>
      <c r="H29" s="192"/>
      <c r="I29" s="192"/>
      <c r="J29" s="192"/>
      <c r="K29" s="192"/>
      <c r="L29" s="192"/>
      <c r="M29" s="192"/>
      <c r="N29" s="192"/>
      <c r="O29" s="192"/>
      <c r="P29" s="192"/>
      <c r="Q29" s="192"/>
      <c r="R29" s="193"/>
      <c r="S29" s="189" t="s">
        <v>37</v>
      </c>
      <c r="T29" s="190"/>
      <c r="U29" s="190"/>
      <c r="V29" s="190"/>
      <c r="W29" s="190"/>
      <c r="X29" s="191" t="s">
        <v>39</v>
      </c>
      <c r="Y29" s="192"/>
      <c r="Z29" s="192"/>
      <c r="AA29" s="192"/>
      <c r="AB29" s="192"/>
      <c r="AC29" s="192"/>
      <c r="AD29" s="192"/>
      <c r="AE29" s="192"/>
      <c r="AF29" s="192"/>
      <c r="AG29" s="192"/>
      <c r="AH29" s="192"/>
      <c r="AI29" s="193"/>
      <c r="AJ29" s="13"/>
    </row>
    <row r="30" spans="1:39" s="6" customFormat="1" ht="18.75" customHeight="1" x14ac:dyDescent="0.35">
      <c r="A30" s="181"/>
      <c r="B30" s="189" t="s">
        <v>40</v>
      </c>
      <c r="C30" s="190"/>
      <c r="D30" s="190"/>
      <c r="E30" s="190"/>
      <c r="F30" s="190"/>
      <c r="G30" s="191" t="s">
        <v>41</v>
      </c>
      <c r="H30" s="192"/>
      <c r="I30" s="192"/>
      <c r="J30" s="192"/>
      <c r="K30" s="192"/>
      <c r="L30" s="192"/>
      <c r="M30" s="192"/>
      <c r="N30" s="192"/>
      <c r="O30" s="192"/>
      <c r="P30" s="192"/>
      <c r="Q30" s="192"/>
      <c r="R30" s="193"/>
      <c r="S30" s="189" t="s">
        <v>150</v>
      </c>
      <c r="T30" s="190"/>
      <c r="U30" s="190"/>
      <c r="V30" s="190"/>
      <c r="W30" s="190"/>
      <c r="X30" s="191" t="s">
        <v>149</v>
      </c>
      <c r="Y30" s="192"/>
      <c r="Z30" s="192"/>
      <c r="AA30" s="192"/>
      <c r="AB30" s="192"/>
      <c r="AC30" s="192"/>
      <c r="AD30" s="192"/>
      <c r="AE30" s="192"/>
      <c r="AF30" s="192"/>
      <c r="AG30" s="192"/>
      <c r="AH30" s="192"/>
      <c r="AI30" s="193"/>
      <c r="AJ30" s="16"/>
      <c r="AM30" s="17"/>
    </row>
    <row r="31" spans="1:39" s="6" customFormat="1" ht="18.75" customHeight="1" x14ac:dyDescent="0.35">
      <c r="A31" s="181"/>
      <c r="B31" s="189" t="s">
        <v>42</v>
      </c>
      <c r="C31" s="190"/>
      <c r="D31" s="190"/>
      <c r="E31" s="190"/>
      <c r="F31" s="190"/>
      <c r="G31" s="191" t="s">
        <v>43</v>
      </c>
      <c r="H31" s="192"/>
      <c r="I31" s="192"/>
      <c r="J31" s="192"/>
      <c r="K31" s="192"/>
      <c r="L31" s="192"/>
      <c r="M31" s="192"/>
      <c r="N31" s="192"/>
      <c r="O31" s="192"/>
      <c r="P31" s="192"/>
      <c r="Q31" s="192"/>
      <c r="R31" s="193"/>
      <c r="S31" s="189" t="s">
        <v>42</v>
      </c>
      <c r="T31" s="190"/>
      <c r="U31" s="190"/>
      <c r="V31" s="190"/>
      <c r="W31" s="190"/>
      <c r="X31" s="191" t="s">
        <v>43</v>
      </c>
      <c r="Y31" s="192"/>
      <c r="Z31" s="192"/>
      <c r="AA31" s="192"/>
      <c r="AB31" s="192"/>
      <c r="AC31" s="192"/>
      <c r="AD31" s="192"/>
      <c r="AE31" s="192"/>
      <c r="AF31" s="192"/>
      <c r="AG31" s="192"/>
      <c r="AH31" s="192"/>
      <c r="AI31" s="193"/>
      <c r="AJ31" s="18"/>
    </row>
    <row r="32" spans="1:39" s="6" customFormat="1" ht="18.75" customHeight="1" x14ac:dyDescent="0.35">
      <c r="A32" s="181"/>
      <c r="B32" s="189" t="s">
        <v>44</v>
      </c>
      <c r="C32" s="190"/>
      <c r="D32" s="190"/>
      <c r="E32" s="190" t="s">
        <v>45</v>
      </c>
      <c r="F32" s="190"/>
      <c r="G32" s="215" t="s">
        <v>46</v>
      </c>
      <c r="H32" s="216"/>
      <c r="I32" s="216"/>
      <c r="J32" s="216"/>
      <c r="K32" s="216"/>
      <c r="L32" s="216"/>
      <c r="M32" s="216"/>
      <c r="N32" s="216"/>
      <c r="O32" s="216"/>
      <c r="P32" s="216"/>
      <c r="Q32" s="216"/>
      <c r="R32" s="217"/>
      <c r="S32" s="189" t="s">
        <v>44</v>
      </c>
      <c r="T32" s="190"/>
      <c r="U32" s="190"/>
      <c r="V32" s="190" t="s">
        <v>45</v>
      </c>
      <c r="W32" s="190"/>
      <c r="X32" s="215" t="s">
        <v>46</v>
      </c>
      <c r="Y32" s="216"/>
      <c r="Z32" s="216"/>
      <c r="AA32" s="216"/>
      <c r="AB32" s="216"/>
      <c r="AC32" s="216"/>
      <c r="AD32" s="216"/>
      <c r="AE32" s="216"/>
      <c r="AF32" s="216"/>
      <c r="AG32" s="216"/>
      <c r="AH32" s="216"/>
      <c r="AI32" s="217"/>
      <c r="AJ32" s="18"/>
    </row>
    <row r="33" spans="1:40" s="6" customFormat="1" ht="18.75" customHeight="1" x14ac:dyDescent="0.35">
      <c r="A33" s="181"/>
      <c r="B33" s="203" t="s">
        <v>47</v>
      </c>
      <c r="C33" s="204"/>
      <c r="D33" s="204"/>
      <c r="E33" s="204"/>
      <c r="F33" s="205"/>
      <c r="G33" s="206" t="s">
        <v>135</v>
      </c>
      <c r="H33" s="207"/>
      <c r="I33" s="207"/>
      <c r="J33" s="207"/>
      <c r="K33" s="207"/>
      <c r="L33" s="207"/>
      <c r="M33" s="207"/>
      <c r="N33" s="207"/>
      <c r="O33" s="207"/>
      <c r="P33" s="207"/>
      <c r="Q33" s="207"/>
      <c r="R33" s="208"/>
      <c r="S33" s="203" t="s">
        <v>48</v>
      </c>
      <c r="T33" s="204"/>
      <c r="U33" s="204"/>
      <c r="V33" s="204"/>
      <c r="W33" s="205"/>
      <c r="X33" s="206" t="s">
        <v>135</v>
      </c>
      <c r="Y33" s="207"/>
      <c r="Z33" s="207"/>
      <c r="AA33" s="207"/>
      <c r="AB33" s="207"/>
      <c r="AC33" s="207"/>
      <c r="AD33" s="207"/>
      <c r="AE33" s="207"/>
      <c r="AF33" s="207"/>
      <c r="AG33" s="207"/>
      <c r="AH33" s="207"/>
      <c r="AI33" s="208"/>
      <c r="AJ33" s="18"/>
    </row>
    <row r="34" spans="1:40" s="6" customFormat="1" ht="18.75" customHeight="1" x14ac:dyDescent="0.35">
      <c r="A34" s="181"/>
      <c r="B34" s="189" t="s">
        <v>49</v>
      </c>
      <c r="C34" s="190"/>
      <c r="D34" s="190"/>
      <c r="E34" s="190"/>
      <c r="F34" s="190"/>
      <c r="G34" s="209">
        <v>32473928569</v>
      </c>
      <c r="H34" s="210"/>
      <c r="I34" s="210"/>
      <c r="J34" s="210"/>
      <c r="K34" s="210"/>
      <c r="L34" s="210"/>
      <c r="M34" s="210"/>
      <c r="N34" s="210"/>
      <c r="O34" s="210"/>
      <c r="P34" s="210"/>
      <c r="Q34" s="210"/>
      <c r="R34" s="211"/>
      <c r="S34" s="189" t="s">
        <v>49</v>
      </c>
      <c r="T34" s="190"/>
      <c r="U34" s="190"/>
      <c r="V34" s="190"/>
      <c r="W34" s="190"/>
      <c r="X34" s="212">
        <v>1280412030</v>
      </c>
      <c r="Y34" s="213"/>
      <c r="Z34" s="213"/>
      <c r="AA34" s="213"/>
      <c r="AB34" s="213"/>
      <c r="AC34" s="213"/>
      <c r="AD34" s="213"/>
      <c r="AE34" s="213"/>
      <c r="AF34" s="213"/>
      <c r="AG34" s="213"/>
      <c r="AH34" s="213"/>
      <c r="AI34" s="214"/>
      <c r="AJ34" s="19"/>
      <c r="AK34" s="20"/>
      <c r="AM34" s="21"/>
      <c r="AN34" s="17"/>
    </row>
    <row r="35" spans="1:40" s="6" customFormat="1" ht="93" customHeight="1" x14ac:dyDescent="0.35">
      <c r="A35" s="181"/>
      <c r="B35" s="226" t="s">
        <v>50</v>
      </c>
      <c r="C35" s="227"/>
      <c r="D35" s="227"/>
      <c r="E35" s="227"/>
      <c r="F35" s="227"/>
      <c r="G35" s="228" t="s">
        <v>51</v>
      </c>
      <c r="H35" s="229"/>
      <c r="I35" s="229"/>
      <c r="J35" s="229"/>
      <c r="K35" s="229"/>
      <c r="L35" s="229"/>
      <c r="M35" s="229"/>
      <c r="N35" s="229"/>
      <c r="O35" s="229"/>
      <c r="P35" s="229"/>
      <c r="Q35" s="229"/>
      <c r="R35" s="230"/>
      <c r="S35" s="231" t="s">
        <v>50</v>
      </c>
      <c r="T35" s="232"/>
      <c r="U35" s="232"/>
      <c r="V35" s="232"/>
      <c r="W35" s="232"/>
      <c r="X35" s="209" t="s">
        <v>52</v>
      </c>
      <c r="Y35" s="210"/>
      <c r="Z35" s="210"/>
      <c r="AA35" s="210"/>
      <c r="AB35" s="210"/>
      <c r="AC35" s="210"/>
      <c r="AD35" s="210"/>
      <c r="AE35" s="210"/>
      <c r="AF35" s="210"/>
      <c r="AG35" s="210"/>
      <c r="AH35" s="210"/>
      <c r="AI35" s="211"/>
      <c r="AJ35" s="19"/>
      <c r="AM35" s="17"/>
    </row>
    <row r="36" spans="1:40" s="6" customFormat="1" ht="113.4" customHeight="1" x14ac:dyDescent="0.35">
      <c r="A36" s="181"/>
      <c r="B36" s="233" t="s">
        <v>53</v>
      </c>
      <c r="C36" s="234"/>
      <c r="D36" s="234"/>
      <c r="E36" s="234"/>
      <c r="F36" s="235"/>
      <c r="G36" s="228" t="s">
        <v>54</v>
      </c>
      <c r="H36" s="229"/>
      <c r="I36" s="229"/>
      <c r="J36" s="229"/>
      <c r="K36" s="229"/>
      <c r="L36" s="229"/>
      <c r="M36" s="229"/>
      <c r="N36" s="229"/>
      <c r="O36" s="229"/>
      <c r="P36" s="229"/>
      <c r="Q36" s="229"/>
      <c r="R36" s="230"/>
      <c r="S36" s="233" t="s">
        <v>53</v>
      </c>
      <c r="T36" s="234"/>
      <c r="U36" s="234"/>
      <c r="V36" s="234"/>
      <c r="W36" s="235"/>
      <c r="X36" s="228" t="s">
        <v>55</v>
      </c>
      <c r="Y36" s="229"/>
      <c r="Z36" s="229"/>
      <c r="AA36" s="229"/>
      <c r="AB36" s="229"/>
      <c r="AC36" s="229"/>
      <c r="AD36" s="229"/>
      <c r="AE36" s="229"/>
      <c r="AF36" s="229"/>
      <c r="AG36" s="229"/>
      <c r="AH36" s="229"/>
      <c r="AI36" s="230"/>
      <c r="AJ36" s="19"/>
    </row>
    <row r="37" spans="1:40" s="6" customFormat="1" ht="18.75" customHeight="1" x14ac:dyDescent="0.35">
      <c r="A37" s="181"/>
      <c r="B37" s="189" t="s">
        <v>56</v>
      </c>
      <c r="C37" s="190"/>
      <c r="D37" s="190"/>
      <c r="E37" s="190"/>
      <c r="F37" s="190"/>
      <c r="G37" s="218">
        <f>9742178571</f>
        <v>9742178571</v>
      </c>
      <c r="H37" s="219"/>
      <c r="I37" s="219"/>
      <c r="J37" s="219"/>
      <c r="K37" s="219"/>
      <c r="L37" s="219"/>
      <c r="M37" s="219"/>
      <c r="N37" s="219"/>
      <c r="O37" s="219"/>
      <c r="P37" s="219"/>
      <c r="Q37" s="219"/>
      <c r="R37" s="220"/>
      <c r="S37" s="189" t="s">
        <v>57</v>
      </c>
      <c r="T37" s="190"/>
      <c r="U37" s="190"/>
      <c r="V37" s="190"/>
      <c r="W37" s="190"/>
      <c r="X37" s="218"/>
      <c r="Y37" s="219"/>
      <c r="Z37" s="219"/>
      <c r="AA37" s="219"/>
      <c r="AB37" s="219"/>
      <c r="AC37" s="219"/>
      <c r="AD37" s="219"/>
      <c r="AE37" s="219"/>
      <c r="AF37" s="219"/>
      <c r="AG37" s="219"/>
      <c r="AH37" s="219"/>
      <c r="AI37" s="220"/>
      <c r="AJ37" s="19"/>
    </row>
    <row r="38" spans="1:40" s="6" customFormat="1" ht="18.75" customHeight="1" thickBot="1" x14ac:dyDescent="0.4">
      <c r="A38" s="181"/>
      <c r="B38" s="221" t="s">
        <v>58</v>
      </c>
      <c r="C38" s="222"/>
      <c r="D38" s="222"/>
      <c r="E38" s="222"/>
      <c r="F38" s="222"/>
      <c r="G38" s="223" t="s">
        <v>149</v>
      </c>
      <c r="H38" s="224"/>
      <c r="I38" s="224"/>
      <c r="J38" s="224"/>
      <c r="K38" s="224"/>
      <c r="L38" s="224"/>
      <c r="M38" s="224"/>
      <c r="N38" s="224"/>
      <c r="O38" s="224"/>
      <c r="P38" s="224"/>
      <c r="Q38" s="224"/>
      <c r="R38" s="225"/>
      <c r="S38" s="221" t="s">
        <v>59</v>
      </c>
      <c r="T38" s="222"/>
      <c r="U38" s="222"/>
      <c r="V38" s="222"/>
      <c r="W38" s="222"/>
      <c r="X38" s="223" t="s">
        <v>151</v>
      </c>
      <c r="Y38" s="224"/>
      <c r="Z38" s="224"/>
      <c r="AA38" s="224"/>
      <c r="AB38" s="224"/>
      <c r="AC38" s="224"/>
      <c r="AD38" s="224"/>
      <c r="AE38" s="224"/>
      <c r="AF38" s="224"/>
      <c r="AG38" s="224"/>
      <c r="AH38" s="224"/>
      <c r="AI38" s="225"/>
    </row>
    <row r="39" spans="1:40" s="6" customFormat="1" ht="18.75" customHeight="1" thickBot="1" x14ac:dyDescent="0.4">
      <c r="A39" s="181"/>
      <c r="B39" s="178" t="s">
        <v>60</v>
      </c>
      <c r="C39" s="179"/>
      <c r="D39" s="179"/>
      <c r="E39" s="179"/>
      <c r="F39" s="179"/>
      <c r="G39" s="179"/>
      <c r="H39" s="179"/>
      <c r="I39" s="179"/>
      <c r="J39" s="179"/>
      <c r="K39" s="179"/>
      <c r="L39" s="179"/>
      <c r="M39" s="179"/>
      <c r="N39" s="179"/>
      <c r="O39" s="179"/>
      <c r="P39" s="179"/>
      <c r="Q39" s="179"/>
      <c r="R39" s="179"/>
      <c r="S39" s="179"/>
      <c r="T39" s="179"/>
      <c r="U39" s="179"/>
      <c r="V39" s="179"/>
      <c r="W39" s="179"/>
      <c r="X39" s="179"/>
      <c r="Y39" s="179"/>
      <c r="Z39" s="179"/>
      <c r="AA39" s="179"/>
      <c r="AB39" s="179"/>
      <c r="AC39" s="179"/>
      <c r="AD39" s="179"/>
      <c r="AE39" s="179"/>
      <c r="AF39" s="179"/>
      <c r="AG39" s="179"/>
      <c r="AH39" s="179"/>
      <c r="AI39" s="180"/>
    </row>
    <row r="40" spans="1:40" s="6" customFormat="1" ht="11.25" customHeight="1" thickBot="1" x14ac:dyDescent="0.4">
      <c r="A40" s="181"/>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181"/>
      <c r="B41" s="109" t="s">
        <v>61</v>
      </c>
      <c r="C41" s="110"/>
      <c r="D41" s="110"/>
      <c r="E41" s="110"/>
      <c r="F41" s="110"/>
      <c r="G41" s="110"/>
      <c r="H41" s="110"/>
      <c r="I41" s="110"/>
      <c r="J41" s="110"/>
      <c r="K41" s="110"/>
      <c r="L41" s="110"/>
      <c r="M41" s="110"/>
      <c r="N41" s="110"/>
      <c r="O41" s="110"/>
      <c r="P41" s="110"/>
      <c r="Q41" s="110"/>
      <c r="R41" s="110"/>
      <c r="S41" s="110"/>
      <c r="T41" s="110"/>
      <c r="U41" s="110"/>
      <c r="V41" s="110"/>
      <c r="W41" s="110"/>
      <c r="X41" s="110"/>
      <c r="Y41" s="110"/>
      <c r="Z41" s="110"/>
      <c r="AA41" s="110"/>
      <c r="AB41" s="110"/>
      <c r="AC41" s="110"/>
      <c r="AD41" s="110"/>
      <c r="AE41" s="110"/>
      <c r="AF41" s="110"/>
      <c r="AG41" s="110"/>
      <c r="AH41" s="110"/>
      <c r="AI41" s="111"/>
      <c r="AJ41" s="23"/>
    </row>
    <row r="42" spans="1:40" s="24" customFormat="1" ht="18.75" customHeight="1" x14ac:dyDescent="0.3">
      <c r="A42" s="181"/>
      <c r="B42" s="236" t="s">
        <v>62</v>
      </c>
      <c r="C42" s="237"/>
      <c r="D42" s="237"/>
      <c r="E42" s="237"/>
      <c r="F42" s="237"/>
      <c r="G42" s="237"/>
      <c r="H42" s="237"/>
      <c r="I42" s="237"/>
      <c r="J42" s="237"/>
      <c r="K42" s="237"/>
      <c r="L42" s="237"/>
      <c r="M42" s="237"/>
      <c r="N42" s="237"/>
      <c r="O42" s="237"/>
      <c r="P42" s="237"/>
      <c r="Q42" s="237"/>
      <c r="R42" s="237"/>
      <c r="S42" s="238" t="s">
        <v>63</v>
      </c>
      <c r="T42" s="238"/>
      <c r="U42" s="238"/>
      <c r="V42" s="238"/>
      <c r="W42" s="238"/>
      <c r="X42" s="238"/>
      <c r="Y42" s="238"/>
      <c r="Z42" s="238"/>
      <c r="AA42" s="238"/>
      <c r="AB42" s="238"/>
      <c r="AC42" s="238"/>
      <c r="AD42" s="238"/>
      <c r="AE42" s="238"/>
      <c r="AF42" s="238"/>
      <c r="AG42" s="238"/>
      <c r="AH42" s="238"/>
      <c r="AI42" s="239"/>
      <c r="AJ42" s="25"/>
    </row>
    <row r="43" spans="1:40" s="27" customFormat="1" ht="33.75" customHeight="1" x14ac:dyDescent="0.25">
      <c r="A43" s="181"/>
      <c r="B43" s="240" t="s">
        <v>64</v>
      </c>
      <c r="C43" s="241"/>
      <c r="D43" s="241"/>
      <c r="E43" s="241" t="s">
        <v>65</v>
      </c>
      <c r="F43" s="241"/>
      <c r="G43" s="241"/>
      <c r="H43" s="241" t="s">
        <v>66</v>
      </c>
      <c r="I43" s="241"/>
      <c r="J43" s="241"/>
      <c r="K43" s="241"/>
      <c r="L43" s="241"/>
      <c r="M43" s="242" t="s">
        <v>67</v>
      </c>
      <c r="N43" s="242"/>
      <c r="O43" s="242"/>
      <c r="P43" s="242"/>
      <c r="Q43" s="243" t="s">
        <v>68</v>
      </c>
      <c r="R43" s="244"/>
      <c r="S43" s="241" t="s">
        <v>64</v>
      </c>
      <c r="T43" s="241"/>
      <c r="U43" s="241"/>
      <c r="V43" s="241"/>
      <c r="W43" s="241"/>
      <c r="X43" s="241"/>
      <c r="Y43" s="241"/>
      <c r="Z43" s="241"/>
      <c r="AA43" s="241"/>
      <c r="AB43" s="241" t="s">
        <v>65</v>
      </c>
      <c r="AC43" s="241"/>
      <c r="AD43" s="241"/>
      <c r="AE43" s="241"/>
      <c r="AF43" s="241" t="s">
        <v>69</v>
      </c>
      <c r="AG43" s="241"/>
      <c r="AH43" s="241"/>
      <c r="AI43" s="245"/>
      <c r="AJ43" s="26"/>
    </row>
    <row r="44" spans="1:40" s="27" customFormat="1" ht="18.75" customHeight="1" x14ac:dyDescent="0.3">
      <c r="A44" s="181"/>
      <c r="B44" s="246" t="s">
        <v>70</v>
      </c>
      <c r="C44" s="247"/>
      <c r="D44" s="247"/>
      <c r="E44" s="248">
        <v>45590</v>
      </c>
      <c r="F44" s="247"/>
      <c r="G44" s="247"/>
      <c r="H44" s="249">
        <v>9742178571</v>
      </c>
      <c r="I44" s="249"/>
      <c r="J44" s="249"/>
      <c r="K44" s="249"/>
      <c r="L44" s="249"/>
      <c r="M44" s="250"/>
      <c r="N44" s="250"/>
      <c r="O44" s="250"/>
      <c r="P44" s="250"/>
      <c r="Q44" s="251"/>
      <c r="R44" s="252"/>
      <c r="S44" s="247" t="s">
        <v>71</v>
      </c>
      <c r="T44" s="247"/>
      <c r="U44" s="247"/>
      <c r="V44" s="247"/>
      <c r="W44" s="247"/>
      <c r="X44" s="247"/>
      <c r="Y44" s="247"/>
      <c r="Z44" s="247"/>
      <c r="AA44" s="247"/>
      <c r="AB44" s="251" t="str">
        <f>X35</f>
        <v xml:space="preserve">No tiene anticipo </v>
      </c>
      <c r="AC44" s="251"/>
      <c r="AD44" s="251"/>
      <c r="AE44" s="251"/>
      <c r="AF44" s="251"/>
      <c r="AG44" s="251"/>
      <c r="AH44" s="251"/>
      <c r="AI44" s="253"/>
      <c r="AJ44" s="26"/>
    </row>
    <row r="45" spans="1:40" s="27" customFormat="1" ht="18.75" customHeight="1" x14ac:dyDescent="0.3">
      <c r="A45" s="181"/>
      <c r="B45" s="246" t="s">
        <v>72</v>
      </c>
      <c r="C45" s="247"/>
      <c r="D45" s="247"/>
      <c r="E45" s="97">
        <v>45792</v>
      </c>
      <c r="F45" s="97"/>
      <c r="G45" s="97"/>
      <c r="H45" s="249">
        <v>4113300273</v>
      </c>
      <c r="I45" s="249"/>
      <c r="J45" s="249"/>
      <c r="K45" s="249"/>
      <c r="L45" s="249"/>
      <c r="M45" s="249">
        <f>ROUND(+H45*0.7,0)</f>
        <v>2879310191</v>
      </c>
      <c r="N45" s="249"/>
      <c r="O45" s="249"/>
      <c r="P45" s="249"/>
      <c r="Q45" s="255"/>
      <c r="R45" s="256"/>
      <c r="S45" s="247" t="s">
        <v>72</v>
      </c>
      <c r="T45" s="247"/>
      <c r="U45" s="247"/>
      <c r="V45" s="247"/>
      <c r="W45" s="247"/>
      <c r="X45" s="247"/>
      <c r="Y45" s="247"/>
      <c r="Z45" s="247"/>
      <c r="AA45" s="247"/>
      <c r="AB45" s="97">
        <v>45797</v>
      </c>
      <c r="AC45" s="97"/>
      <c r="AD45" s="97"/>
      <c r="AE45" s="97"/>
      <c r="AF45" s="250">
        <v>162183000</v>
      </c>
      <c r="AG45" s="247"/>
      <c r="AH45" s="247"/>
      <c r="AI45" s="254"/>
      <c r="AJ45" s="26"/>
      <c r="AK45" s="69">
        <v>610774434</v>
      </c>
    </row>
    <row r="46" spans="1:40" s="27" customFormat="1" ht="18.75" customHeight="1" x14ac:dyDescent="0.3">
      <c r="A46" s="181"/>
      <c r="B46" s="246" t="s">
        <v>134</v>
      </c>
      <c r="C46" s="247"/>
      <c r="D46" s="247"/>
      <c r="E46" s="97">
        <v>45800</v>
      </c>
      <c r="F46" s="97"/>
      <c r="G46" s="97"/>
      <c r="H46" s="249">
        <v>1331595292</v>
      </c>
      <c r="I46" s="249"/>
      <c r="J46" s="249"/>
      <c r="K46" s="249"/>
      <c r="L46" s="249"/>
      <c r="M46" s="249">
        <f>ROUND(+H46*0.7,0)</f>
        <v>932116704</v>
      </c>
      <c r="N46" s="249"/>
      <c r="O46" s="249"/>
      <c r="P46" s="249"/>
      <c r="Q46" s="255"/>
      <c r="R46" s="256"/>
      <c r="S46" s="241" t="s">
        <v>134</v>
      </c>
      <c r="T46" s="241"/>
      <c r="U46" s="241"/>
      <c r="V46" s="241"/>
      <c r="W46" s="241"/>
      <c r="X46" s="241"/>
      <c r="Y46" s="241"/>
      <c r="Z46" s="241"/>
      <c r="AA46" s="241"/>
      <c r="AB46" s="97">
        <v>45817</v>
      </c>
      <c r="AC46" s="97"/>
      <c r="AD46" s="97"/>
      <c r="AE46" s="97"/>
      <c r="AF46" s="250">
        <v>52503368</v>
      </c>
      <c r="AG46" s="247"/>
      <c r="AH46" s="247"/>
      <c r="AI46" s="254"/>
      <c r="AJ46" s="26"/>
      <c r="AK46" s="69">
        <v>99260109.590000004</v>
      </c>
    </row>
    <row r="47" spans="1:40" s="27" customFormat="1" ht="18.75" customHeight="1" x14ac:dyDescent="0.3">
      <c r="A47" s="181"/>
      <c r="B47" s="246" t="s">
        <v>137</v>
      </c>
      <c r="C47" s="247"/>
      <c r="D47" s="247"/>
      <c r="E47" s="97">
        <v>45856</v>
      </c>
      <c r="F47" s="97"/>
      <c r="G47" s="97"/>
      <c r="H47" s="249">
        <v>1131091048</v>
      </c>
      <c r="I47" s="249"/>
      <c r="J47" s="249"/>
      <c r="K47" s="249"/>
      <c r="L47" s="249"/>
      <c r="M47" s="249">
        <f>ROUND(+H47*0.7,0)</f>
        <v>791763734</v>
      </c>
      <c r="N47" s="249"/>
      <c r="O47" s="249"/>
      <c r="P47" s="249"/>
      <c r="Q47" s="255"/>
      <c r="R47" s="256"/>
      <c r="S47" s="241" t="s">
        <v>137</v>
      </c>
      <c r="T47" s="241"/>
      <c r="U47" s="241"/>
      <c r="V47" s="241"/>
      <c r="W47" s="241"/>
      <c r="X47" s="241"/>
      <c r="Y47" s="241"/>
      <c r="Z47" s="241"/>
      <c r="AA47" s="241"/>
      <c r="AB47" s="97">
        <v>45873</v>
      </c>
      <c r="AC47" s="97"/>
      <c r="AD47" s="97"/>
      <c r="AE47" s="97"/>
      <c r="AF47" s="250">
        <v>44597701</v>
      </c>
      <c r="AG47" s="247"/>
      <c r="AH47" s="247"/>
      <c r="AI47" s="254"/>
      <c r="AJ47" s="26"/>
      <c r="AK47" s="69">
        <f>+AK45+AK46</f>
        <v>710034543.59000003</v>
      </c>
    </row>
    <row r="48" spans="1:40" s="27" customFormat="1" ht="18.75" customHeight="1" x14ac:dyDescent="0.3">
      <c r="A48" s="181"/>
      <c r="B48" s="246" t="s">
        <v>139</v>
      </c>
      <c r="C48" s="247"/>
      <c r="D48" s="247"/>
      <c r="E48" s="97">
        <v>45869</v>
      </c>
      <c r="F48" s="97"/>
      <c r="G48" s="97"/>
      <c r="H48" s="249">
        <v>2351833475</v>
      </c>
      <c r="I48" s="249"/>
      <c r="J48" s="249"/>
      <c r="K48" s="249"/>
      <c r="L48" s="249"/>
      <c r="M48" s="249">
        <f>ROUND(+H48*0.7,1)</f>
        <v>1646283432.5</v>
      </c>
      <c r="N48" s="249"/>
      <c r="O48" s="249"/>
      <c r="P48" s="249"/>
      <c r="Q48" s="255"/>
      <c r="R48" s="256"/>
      <c r="S48" s="241" t="s">
        <v>139</v>
      </c>
      <c r="T48" s="241"/>
      <c r="U48" s="241"/>
      <c r="V48" s="241"/>
      <c r="W48" s="241"/>
      <c r="X48" s="241"/>
      <c r="Y48" s="241"/>
      <c r="Z48" s="241"/>
      <c r="AA48" s="241"/>
      <c r="AB48" s="97">
        <v>45873</v>
      </c>
      <c r="AC48" s="97"/>
      <c r="AD48" s="97"/>
      <c r="AE48" s="97"/>
      <c r="AF48" s="250">
        <v>92730261</v>
      </c>
      <c r="AG48" s="247"/>
      <c r="AH48" s="247"/>
      <c r="AI48" s="254"/>
      <c r="AJ48" s="26"/>
    </row>
    <row r="49" spans="1:40" s="27" customFormat="1" ht="18.75" customHeight="1" x14ac:dyDescent="0.3">
      <c r="A49" s="181"/>
      <c r="B49" s="246" t="s">
        <v>140</v>
      </c>
      <c r="C49" s="247"/>
      <c r="D49" s="247"/>
      <c r="E49" s="97">
        <v>45873</v>
      </c>
      <c r="F49" s="97"/>
      <c r="G49" s="97"/>
      <c r="H49" s="249">
        <v>860740433</v>
      </c>
      <c r="I49" s="249"/>
      <c r="J49" s="249"/>
      <c r="K49" s="249"/>
      <c r="L49" s="249"/>
      <c r="M49" s="249">
        <f>ROUND(+H49*0.7,0)</f>
        <v>602518303</v>
      </c>
      <c r="N49" s="249"/>
      <c r="O49" s="249"/>
      <c r="P49" s="249"/>
      <c r="Q49" s="255"/>
      <c r="R49" s="256"/>
      <c r="S49" s="241" t="s">
        <v>140</v>
      </c>
      <c r="T49" s="241"/>
      <c r="U49" s="241"/>
      <c r="V49" s="241"/>
      <c r="W49" s="241"/>
      <c r="X49" s="241"/>
      <c r="Y49" s="241"/>
      <c r="Z49" s="241"/>
      <c r="AA49" s="241"/>
      <c r="AB49" s="97">
        <v>45873</v>
      </c>
      <c r="AC49" s="97"/>
      <c r="AD49" s="97"/>
      <c r="AE49" s="97"/>
      <c r="AF49" s="250">
        <v>33938068</v>
      </c>
      <c r="AG49" s="247"/>
      <c r="AH49" s="247"/>
      <c r="AI49" s="254"/>
      <c r="AJ49" s="26"/>
    </row>
    <row r="50" spans="1:40" s="27" customFormat="1" ht="18.75" customHeight="1" x14ac:dyDescent="0.3">
      <c r="A50" s="181"/>
      <c r="B50" s="246" t="s">
        <v>143</v>
      </c>
      <c r="C50" s="247"/>
      <c r="D50" s="247"/>
      <c r="E50" s="97">
        <v>45937</v>
      </c>
      <c r="F50" s="97"/>
      <c r="G50" s="97"/>
      <c r="H50" s="249">
        <v>1934992860</v>
      </c>
      <c r="I50" s="249"/>
      <c r="J50" s="249"/>
      <c r="K50" s="249"/>
      <c r="L50" s="249"/>
      <c r="M50" s="249">
        <f>ROUND(+H50*0.7,0)</f>
        <v>1354495002</v>
      </c>
      <c r="N50" s="249"/>
      <c r="O50" s="249"/>
      <c r="P50" s="249"/>
      <c r="Q50" s="255"/>
      <c r="R50" s="256"/>
      <c r="S50" s="241" t="s">
        <v>143</v>
      </c>
      <c r="T50" s="241"/>
      <c r="U50" s="241"/>
      <c r="V50" s="241"/>
      <c r="W50" s="241"/>
      <c r="X50" s="241"/>
      <c r="Y50" s="241"/>
      <c r="Z50" s="241"/>
      <c r="AA50" s="241"/>
      <c r="AB50" s="97">
        <v>45946</v>
      </c>
      <c r="AC50" s="97"/>
      <c r="AD50" s="97"/>
      <c r="AE50" s="97"/>
      <c r="AF50" s="250">
        <v>76294685</v>
      </c>
      <c r="AG50" s="247"/>
      <c r="AH50" s="247"/>
      <c r="AI50" s="254"/>
      <c r="AJ50" s="26"/>
    </row>
    <row r="51" spans="1:40" s="27" customFormat="1" ht="18.75" customHeight="1" x14ac:dyDescent="0.3">
      <c r="A51" s="181"/>
      <c r="B51" s="246" t="s">
        <v>146</v>
      </c>
      <c r="C51" s="247"/>
      <c r="D51" s="247"/>
      <c r="E51" s="97">
        <v>45972</v>
      </c>
      <c r="F51" s="97"/>
      <c r="G51" s="97"/>
      <c r="H51" s="249">
        <v>985158901</v>
      </c>
      <c r="I51" s="249"/>
      <c r="J51" s="249"/>
      <c r="K51" s="249"/>
      <c r="L51" s="249"/>
      <c r="M51" s="249">
        <f>ROUND(+H51*0.7,0)</f>
        <v>689611231</v>
      </c>
      <c r="N51" s="249"/>
      <c r="O51" s="249"/>
      <c r="P51" s="249"/>
      <c r="Q51" s="255"/>
      <c r="R51" s="256"/>
      <c r="S51" s="241" t="s">
        <v>146</v>
      </c>
      <c r="T51" s="241"/>
      <c r="U51" s="241"/>
      <c r="V51" s="241"/>
      <c r="W51" s="241"/>
      <c r="X51" s="241"/>
      <c r="Y51" s="241"/>
      <c r="Z51" s="241"/>
      <c r="AA51" s="241"/>
      <c r="AB51" s="97">
        <v>45985</v>
      </c>
      <c r="AC51" s="97"/>
      <c r="AD51" s="97"/>
      <c r="AE51" s="97"/>
      <c r="AF51" s="250">
        <v>38843754</v>
      </c>
      <c r="AG51" s="247"/>
      <c r="AH51" s="247"/>
      <c r="AI51" s="254"/>
      <c r="AJ51" s="26"/>
    </row>
    <row r="52" spans="1:40" s="27" customFormat="1" ht="18.75" customHeight="1" x14ac:dyDescent="0.3">
      <c r="A52" s="181"/>
      <c r="B52" s="246" t="s">
        <v>147</v>
      </c>
      <c r="C52" s="247"/>
      <c r="D52" s="247"/>
      <c r="E52" s="97">
        <v>46003</v>
      </c>
      <c r="F52" s="97"/>
      <c r="G52" s="97"/>
      <c r="H52" s="249">
        <v>2390862204</v>
      </c>
      <c r="I52" s="249"/>
      <c r="J52" s="249"/>
      <c r="K52" s="249"/>
      <c r="L52" s="249"/>
      <c r="M52" s="257">
        <f>ROUND(+H52*0.7,0)</f>
        <v>1673603543</v>
      </c>
      <c r="N52" s="258"/>
      <c r="O52" s="258"/>
      <c r="P52" s="259"/>
      <c r="Q52" s="251"/>
      <c r="R52" s="252"/>
      <c r="S52" s="241" t="s">
        <v>147</v>
      </c>
      <c r="T52" s="241"/>
      <c r="U52" s="241"/>
      <c r="V52" s="241"/>
      <c r="W52" s="241"/>
      <c r="X52" s="241"/>
      <c r="Y52" s="241"/>
      <c r="Z52" s="241"/>
      <c r="AA52" s="241"/>
      <c r="AB52" s="97">
        <v>45989</v>
      </c>
      <c r="AC52" s="97"/>
      <c r="AD52" s="97"/>
      <c r="AE52" s="97"/>
      <c r="AF52" s="250">
        <v>94269122</v>
      </c>
      <c r="AG52" s="247"/>
      <c r="AH52" s="247"/>
      <c r="AI52" s="254"/>
      <c r="AJ52" s="26"/>
      <c r="AK52" s="68">
        <f>+SUM(H45:L55)</f>
        <v>20903173264.279999</v>
      </c>
    </row>
    <row r="53" spans="1:40" s="27" customFormat="1" ht="18.75" customHeight="1" x14ac:dyDescent="0.3">
      <c r="A53" s="181"/>
      <c r="B53" s="246" t="s">
        <v>153</v>
      </c>
      <c r="C53" s="247"/>
      <c r="D53" s="247"/>
      <c r="E53" s="97">
        <v>46044</v>
      </c>
      <c r="F53" s="97"/>
      <c r="G53" s="97"/>
      <c r="H53" s="249">
        <v>4063396693.2800002</v>
      </c>
      <c r="I53" s="249"/>
      <c r="J53" s="249"/>
      <c r="K53" s="249"/>
      <c r="L53" s="249"/>
      <c r="M53" s="257">
        <f>ROUND(+H53*0.7,0)</f>
        <v>2844377685</v>
      </c>
      <c r="N53" s="258"/>
      <c r="O53" s="258"/>
      <c r="P53" s="259"/>
      <c r="Q53" s="251"/>
      <c r="R53" s="252"/>
      <c r="S53" s="241" t="s">
        <v>153</v>
      </c>
      <c r="T53" s="241"/>
      <c r="U53" s="241"/>
      <c r="V53" s="241"/>
      <c r="W53" s="241"/>
      <c r="X53" s="241"/>
      <c r="Y53" s="241"/>
      <c r="Z53" s="241"/>
      <c r="AA53" s="241"/>
      <c r="AB53" s="97">
        <v>46045</v>
      </c>
      <c r="AC53" s="97"/>
      <c r="AD53" s="97"/>
      <c r="AE53" s="97"/>
      <c r="AF53" s="250">
        <v>160179545</v>
      </c>
      <c r="AG53" s="247"/>
      <c r="AH53" s="247"/>
      <c r="AI53" s="254"/>
      <c r="AJ53" s="26"/>
      <c r="AK53" s="69">
        <f>+AK52+AF57</f>
        <v>21658712768.279999</v>
      </c>
    </row>
    <row r="54" spans="1:40" s="27" customFormat="1" ht="18.75" customHeight="1" x14ac:dyDescent="0.3">
      <c r="A54" s="181"/>
      <c r="B54" s="246" t="s">
        <v>173</v>
      </c>
      <c r="C54" s="247"/>
      <c r="D54" s="247"/>
      <c r="E54" s="97">
        <v>46106</v>
      </c>
      <c r="F54" s="97"/>
      <c r="G54" s="97"/>
      <c r="H54" s="257">
        <v>710034544</v>
      </c>
      <c r="I54" s="258"/>
      <c r="J54" s="258"/>
      <c r="K54" s="258"/>
      <c r="L54" s="259"/>
      <c r="M54" s="257">
        <f t="shared" ref="M54:M55" si="0">ROUND(+H54*0.7,0)</f>
        <v>497024181</v>
      </c>
      <c r="N54" s="258"/>
      <c r="O54" s="258"/>
      <c r="P54" s="259"/>
      <c r="Q54" s="82"/>
      <c r="R54" s="92"/>
      <c r="S54" s="83"/>
      <c r="T54" s="84"/>
      <c r="U54" s="84"/>
      <c r="V54" s="84"/>
      <c r="W54" s="84"/>
      <c r="X54" s="84"/>
      <c r="Y54" s="84"/>
      <c r="Z54" s="84"/>
      <c r="AA54" s="85"/>
      <c r="AB54" s="79"/>
      <c r="AC54" s="80"/>
      <c r="AD54" s="80"/>
      <c r="AE54" s="81"/>
      <c r="AF54" s="86"/>
      <c r="AG54" s="78"/>
      <c r="AH54" s="78"/>
      <c r="AI54" s="93"/>
      <c r="AJ54" s="26"/>
      <c r="AK54" s="69"/>
    </row>
    <row r="55" spans="1:40" s="27" customFormat="1" ht="18.75" customHeight="1" x14ac:dyDescent="0.3">
      <c r="A55" s="181"/>
      <c r="B55" s="246" t="s">
        <v>174</v>
      </c>
      <c r="C55" s="247"/>
      <c r="D55" s="247"/>
      <c r="E55" s="97">
        <v>46106</v>
      </c>
      <c r="F55" s="97"/>
      <c r="G55" s="97"/>
      <c r="H55" s="257">
        <v>1030167541</v>
      </c>
      <c r="I55" s="258"/>
      <c r="J55" s="258"/>
      <c r="K55" s="258"/>
      <c r="L55" s="259"/>
      <c r="M55" s="257">
        <f t="shared" si="0"/>
        <v>721117279</v>
      </c>
      <c r="N55" s="258"/>
      <c r="O55" s="258"/>
      <c r="P55" s="259"/>
      <c r="Q55" s="82"/>
      <c r="R55" s="92"/>
      <c r="S55" s="83"/>
      <c r="T55" s="84"/>
      <c r="U55" s="84"/>
      <c r="V55" s="84"/>
      <c r="W55" s="84"/>
      <c r="X55" s="84"/>
      <c r="Y55" s="84"/>
      <c r="Z55" s="84"/>
      <c r="AA55" s="85"/>
      <c r="AB55" s="79"/>
      <c r="AC55" s="80"/>
      <c r="AD55" s="80"/>
      <c r="AE55" s="81"/>
      <c r="AF55" s="86"/>
      <c r="AG55" s="78"/>
      <c r="AH55" s="78"/>
      <c r="AI55" s="93"/>
      <c r="AJ55" s="26"/>
      <c r="AK55" s="69"/>
    </row>
    <row r="56" spans="1:40" s="27" customFormat="1" ht="18.75" customHeight="1" x14ac:dyDescent="0.3">
      <c r="A56" s="181"/>
      <c r="B56" s="280"/>
      <c r="C56" s="281"/>
      <c r="D56" s="282"/>
      <c r="E56" s="274"/>
      <c r="F56" s="275"/>
      <c r="G56" s="276"/>
      <c r="H56" s="257"/>
      <c r="I56" s="258"/>
      <c r="J56" s="258"/>
      <c r="K56" s="258"/>
      <c r="L56" s="259"/>
      <c r="M56" s="75"/>
      <c r="N56" s="76"/>
      <c r="O56" s="76"/>
      <c r="P56" s="77"/>
      <c r="Q56" s="252"/>
      <c r="R56" s="387"/>
      <c r="S56" s="375"/>
      <c r="T56" s="376"/>
      <c r="U56" s="376"/>
      <c r="V56" s="376"/>
      <c r="W56" s="376"/>
      <c r="X56" s="376"/>
      <c r="Y56" s="376"/>
      <c r="Z56" s="376"/>
      <c r="AA56" s="377"/>
      <c r="AB56" s="274"/>
      <c r="AC56" s="275"/>
      <c r="AD56" s="275"/>
      <c r="AE56" s="276"/>
      <c r="AF56" s="277"/>
      <c r="AG56" s="278"/>
      <c r="AH56" s="278"/>
      <c r="AI56" s="279"/>
      <c r="AJ56" s="26"/>
      <c r="AK56" s="69"/>
    </row>
    <row r="57" spans="1:40" s="25" customFormat="1" ht="18.75" customHeight="1" x14ac:dyDescent="0.3">
      <c r="A57" s="181"/>
      <c r="B57" s="240" t="s">
        <v>73</v>
      </c>
      <c r="C57" s="241"/>
      <c r="D57" s="241"/>
      <c r="E57" s="241"/>
      <c r="F57" s="241"/>
      <c r="G57" s="241"/>
      <c r="H57" s="269">
        <f>+H44+M57</f>
        <v>24374399856.5</v>
      </c>
      <c r="I57" s="270"/>
      <c r="J57" s="270"/>
      <c r="K57" s="270"/>
      <c r="L57" s="270"/>
      <c r="M57" s="271">
        <f>SUM(M44:P55)</f>
        <v>14632221285.5</v>
      </c>
      <c r="N57" s="241"/>
      <c r="O57" s="241"/>
      <c r="P57" s="241"/>
      <c r="Q57" s="272"/>
      <c r="R57" s="272"/>
      <c r="S57" s="241" t="s">
        <v>74</v>
      </c>
      <c r="T57" s="241"/>
      <c r="U57" s="241"/>
      <c r="V57" s="241"/>
      <c r="W57" s="241"/>
      <c r="X57" s="241"/>
      <c r="Y57" s="241"/>
      <c r="Z57" s="241"/>
      <c r="AA57" s="241"/>
      <c r="AB57" s="273"/>
      <c r="AC57" s="273"/>
      <c r="AD57" s="273"/>
      <c r="AE57" s="273"/>
      <c r="AF57" s="271">
        <f>+SUM(AF45:AI53)</f>
        <v>755539504</v>
      </c>
      <c r="AG57" s="241"/>
      <c r="AH57" s="241"/>
      <c r="AI57" s="245"/>
      <c r="AK57" s="70">
        <f>+AK53/I17</f>
        <v>0.64146220357909056</v>
      </c>
    </row>
    <row r="58" spans="1:40" s="25" customFormat="1" ht="18.75" customHeight="1" thickBot="1" x14ac:dyDescent="0.35">
      <c r="A58" s="181"/>
      <c r="B58" s="260" t="s">
        <v>75</v>
      </c>
      <c r="C58" s="261"/>
      <c r="D58" s="261"/>
      <c r="E58" s="261"/>
      <c r="F58" s="261"/>
      <c r="G58" s="261"/>
      <c r="H58" s="262">
        <f>+G34-H57</f>
        <v>8099528712.5</v>
      </c>
      <c r="I58" s="263"/>
      <c r="J58" s="263"/>
      <c r="K58" s="263"/>
      <c r="L58" s="263"/>
      <c r="M58" s="263"/>
      <c r="N58" s="263"/>
      <c r="O58" s="263"/>
      <c r="P58" s="264"/>
      <c r="Q58" s="265"/>
      <c r="R58" s="265"/>
      <c r="S58" s="261" t="s">
        <v>75</v>
      </c>
      <c r="T58" s="261"/>
      <c r="U58" s="261"/>
      <c r="V58" s="261"/>
      <c r="W58" s="261"/>
      <c r="X58" s="261"/>
      <c r="Y58" s="261"/>
      <c r="Z58" s="261"/>
      <c r="AA58" s="261"/>
      <c r="AB58" s="266"/>
      <c r="AC58" s="266"/>
      <c r="AD58" s="266"/>
      <c r="AE58" s="266"/>
      <c r="AF58" s="267">
        <f>+X34-AF57</f>
        <v>524872526</v>
      </c>
      <c r="AG58" s="267"/>
      <c r="AH58" s="267"/>
      <c r="AI58" s="268"/>
      <c r="AK58" s="28"/>
    </row>
    <row r="59" spans="1:40" s="25" customFormat="1" ht="16.2" thickBot="1" x14ac:dyDescent="0.35">
      <c r="A59" s="181"/>
      <c r="B59" s="283"/>
      <c r="C59" s="283"/>
      <c r="D59" s="283"/>
      <c r="E59" s="283"/>
      <c r="F59" s="283"/>
      <c r="G59" s="283"/>
      <c r="H59" s="283"/>
      <c r="I59" s="283"/>
      <c r="J59" s="283"/>
      <c r="K59" s="283"/>
      <c r="L59" s="283"/>
      <c r="M59" s="283"/>
      <c r="N59" s="283"/>
      <c r="O59" s="283"/>
      <c r="P59" s="283"/>
      <c r="Q59" s="283"/>
      <c r="R59" s="283"/>
      <c r="S59" s="283"/>
      <c r="T59" s="283"/>
      <c r="U59" s="283"/>
      <c r="V59" s="283"/>
      <c r="W59" s="283"/>
      <c r="X59" s="283"/>
      <c r="Y59" s="283"/>
      <c r="Z59" s="283"/>
      <c r="AA59" s="283"/>
      <c r="AB59" s="283"/>
      <c r="AC59" s="283"/>
      <c r="AD59" s="283"/>
      <c r="AE59" s="283"/>
      <c r="AF59" s="283"/>
      <c r="AG59" s="283"/>
      <c r="AH59" s="283"/>
      <c r="AI59" s="283"/>
      <c r="AJ59" s="29"/>
      <c r="AM59" s="67"/>
    </row>
    <row r="60" spans="1:40" s="24" customFormat="1" ht="18.75" customHeight="1" thickBot="1" x14ac:dyDescent="0.35">
      <c r="A60" s="181"/>
      <c r="B60" s="109" t="s">
        <v>76</v>
      </c>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1"/>
      <c r="AJ60" s="23"/>
    </row>
    <row r="61" spans="1:40" s="31" customFormat="1" ht="18.75" customHeight="1" x14ac:dyDescent="0.25">
      <c r="A61" s="181"/>
      <c r="B61" s="284" t="s">
        <v>77</v>
      </c>
      <c r="C61" s="285"/>
      <c r="D61" s="285"/>
      <c r="E61" s="285"/>
      <c r="F61" s="285"/>
      <c r="G61" s="285"/>
      <c r="H61" s="285"/>
      <c r="I61" s="285"/>
      <c r="J61" s="285"/>
      <c r="K61" s="285"/>
      <c r="L61" s="285"/>
      <c r="M61" s="285"/>
      <c r="N61" s="285"/>
      <c r="O61" s="285"/>
      <c r="P61" s="285"/>
      <c r="Q61" s="285"/>
      <c r="R61" s="286"/>
      <c r="S61" s="287" t="s">
        <v>78</v>
      </c>
      <c r="T61" s="288"/>
      <c r="U61" s="288"/>
      <c r="V61" s="288"/>
      <c r="W61" s="288"/>
      <c r="X61" s="288"/>
      <c r="Y61" s="288"/>
      <c r="Z61" s="288"/>
      <c r="AA61" s="288"/>
      <c r="AB61" s="288"/>
      <c r="AC61" s="288"/>
      <c r="AD61" s="288"/>
      <c r="AE61" s="288"/>
      <c r="AF61" s="288"/>
      <c r="AG61" s="288"/>
      <c r="AH61" s="288"/>
      <c r="AI61" s="289"/>
      <c r="AJ61" s="30"/>
      <c r="AK61" s="89">
        <f>+SUM(H45:L55)</f>
        <v>20903173264.279999</v>
      </c>
    </row>
    <row r="62" spans="1:40" s="24" customFormat="1" ht="18.75" customHeight="1" x14ac:dyDescent="0.3">
      <c r="A62" s="181"/>
      <c r="B62" s="290" t="s">
        <v>64</v>
      </c>
      <c r="C62" s="291"/>
      <c r="D62" s="291"/>
      <c r="E62" s="291"/>
      <c r="F62" s="292"/>
      <c r="G62" s="293" t="s">
        <v>79</v>
      </c>
      <c r="H62" s="291"/>
      <c r="I62" s="291"/>
      <c r="J62" s="292"/>
      <c r="K62" s="293" t="s">
        <v>80</v>
      </c>
      <c r="L62" s="291"/>
      <c r="M62" s="291"/>
      <c r="N62" s="292"/>
      <c r="O62" s="293" t="s">
        <v>81</v>
      </c>
      <c r="P62" s="291"/>
      <c r="Q62" s="291"/>
      <c r="R62" s="294"/>
      <c r="S62" s="290" t="s">
        <v>64</v>
      </c>
      <c r="T62" s="291"/>
      <c r="U62" s="291"/>
      <c r="V62" s="292"/>
      <c r="W62" s="293" t="s">
        <v>79</v>
      </c>
      <c r="X62" s="291"/>
      <c r="Y62" s="291"/>
      <c r="Z62" s="292"/>
      <c r="AA62" s="293" t="s">
        <v>80</v>
      </c>
      <c r="AB62" s="291"/>
      <c r="AC62" s="291"/>
      <c r="AD62" s="292"/>
      <c r="AE62" s="293" t="s">
        <v>81</v>
      </c>
      <c r="AF62" s="291"/>
      <c r="AG62" s="291"/>
      <c r="AH62" s="291"/>
      <c r="AI62" s="294"/>
      <c r="AJ62" s="25"/>
      <c r="AK62" s="87">
        <f>+SUM(M45:P55)</f>
        <v>14632221285.5</v>
      </c>
      <c r="AL62" s="32"/>
      <c r="AM62" s="32"/>
      <c r="AN62" s="33"/>
    </row>
    <row r="63" spans="1:40" s="24" customFormat="1" ht="18.75" customHeight="1" x14ac:dyDescent="0.3">
      <c r="A63" s="181"/>
      <c r="B63" s="307" t="s">
        <v>82</v>
      </c>
      <c r="C63" s="308"/>
      <c r="D63" s="308"/>
      <c r="E63" s="308"/>
      <c r="F63" s="309"/>
      <c r="G63" s="310">
        <v>0.59009999999999996</v>
      </c>
      <c r="H63" s="311"/>
      <c r="I63" s="311"/>
      <c r="J63" s="312"/>
      <c r="K63" s="310">
        <f>O63-G63</f>
        <v>0.17490000000000006</v>
      </c>
      <c r="L63" s="311"/>
      <c r="M63" s="311"/>
      <c r="N63" s="312"/>
      <c r="O63" s="310">
        <v>0.76500000000000001</v>
      </c>
      <c r="P63" s="313"/>
      <c r="Q63" s="313"/>
      <c r="R63" s="314"/>
      <c r="S63" s="307" t="s">
        <v>82</v>
      </c>
      <c r="T63" s="308"/>
      <c r="U63" s="308"/>
      <c r="V63" s="309"/>
      <c r="W63" s="301">
        <f>+G63</f>
        <v>0.59009999999999996</v>
      </c>
      <c r="X63" s="302"/>
      <c r="Y63" s="302"/>
      <c r="Z63" s="303"/>
      <c r="AA63" s="301">
        <f>+AE63-W63</f>
        <v>0.17490000000000006</v>
      </c>
      <c r="AB63" s="302"/>
      <c r="AC63" s="302"/>
      <c r="AD63" s="303"/>
      <c r="AE63" s="301">
        <f>+O63</f>
        <v>0.76500000000000001</v>
      </c>
      <c r="AF63" s="302"/>
      <c r="AG63" s="302"/>
      <c r="AH63" s="302"/>
      <c r="AI63" s="381"/>
      <c r="AJ63" s="25"/>
      <c r="AK63" s="90">
        <f>+AK61-AK62</f>
        <v>6270951978.7799988</v>
      </c>
      <c r="AL63" s="32"/>
      <c r="AM63" s="32"/>
      <c r="AN63" s="33"/>
    </row>
    <row r="64" spans="1:40" s="24" customFormat="1" ht="18.75" customHeight="1" x14ac:dyDescent="0.3">
      <c r="A64" s="181"/>
      <c r="B64" s="307" t="s">
        <v>83</v>
      </c>
      <c r="C64" s="308"/>
      <c r="D64" s="308"/>
      <c r="E64" s="308"/>
      <c r="F64" s="309"/>
      <c r="G64" s="310">
        <v>0.6895</v>
      </c>
      <c r="H64" s="311"/>
      <c r="I64" s="311"/>
      <c r="J64" s="312"/>
      <c r="K64" s="310">
        <f>O64-G64</f>
        <v>7.350000000000001E-2</v>
      </c>
      <c r="L64" s="311"/>
      <c r="M64" s="311"/>
      <c r="N64" s="312"/>
      <c r="O64" s="310">
        <v>0.76300000000000001</v>
      </c>
      <c r="P64" s="313"/>
      <c r="Q64" s="313"/>
      <c r="R64" s="314"/>
      <c r="S64" s="307" t="s">
        <v>83</v>
      </c>
      <c r="T64" s="308"/>
      <c r="U64" s="308"/>
      <c r="V64" s="309"/>
      <c r="W64" s="301">
        <v>0.36099999999999999</v>
      </c>
      <c r="X64" s="302"/>
      <c r="Y64" s="302"/>
      <c r="Z64" s="303"/>
      <c r="AA64" s="301">
        <f>+AE64-W64</f>
        <v>0.28046220357909057</v>
      </c>
      <c r="AB64" s="302"/>
      <c r="AC64" s="302"/>
      <c r="AD64" s="303"/>
      <c r="AE64" s="301">
        <f>+AK57</f>
        <v>0.64146220357909056</v>
      </c>
      <c r="AF64" s="302"/>
      <c r="AG64" s="302"/>
      <c r="AH64" s="302"/>
      <c r="AI64" s="381"/>
      <c r="AJ64" s="25"/>
      <c r="AK64" s="32">
        <f>+AK63/H44</f>
        <v>0.64369092940330985</v>
      </c>
      <c r="AL64" s="32"/>
      <c r="AM64" s="34"/>
    </row>
    <row r="65" spans="1:39" s="36" customFormat="1" ht="18.75" customHeight="1" thickBot="1" x14ac:dyDescent="0.35">
      <c r="A65" s="181"/>
      <c r="B65" s="298" t="s">
        <v>84</v>
      </c>
      <c r="C65" s="299"/>
      <c r="D65" s="299"/>
      <c r="E65" s="299"/>
      <c r="F65" s="300"/>
      <c r="G65" s="382">
        <f>G64-G63</f>
        <v>9.9400000000000044E-2</v>
      </c>
      <c r="H65" s="383"/>
      <c r="I65" s="383"/>
      <c r="J65" s="384"/>
      <c r="K65" s="304">
        <f>K63-K64</f>
        <v>0.10140000000000005</v>
      </c>
      <c r="L65" s="385"/>
      <c r="M65" s="385"/>
      <c r="N65" s="386"/>
      <c r="O65" s="304">
        <f>O63-O64</f>
        <v>2.0000000000000018E-3</v>
      </c>
      <c r="P65" s="385"/>
      <c r="Q65" s="385"/>
      <c r="R65" s="386"/>
      <c r="S65" s="298" t="s">
        <v>84</v>
      </c>
      <c r="T65" s="299"/>
      <c r="U65" s="299"/>
      <c r="V65" s="300"/>
      <c r="W65" s="301">
        <f>+W63-W64</f>
        <v>0.22909999999999997</v>
      </c>
      <c r="X65" s="302"/>
      <c r="Y65" s="302"/>
      <c r="Z65" s="303"/>
      <c r="AA65" s="301">
        <f>AA63-AA64</f>
        <v>-0.10556220357909052</v>
      </c>
      <c r="AB65" s="302"/>
      <c r="AC65" s="302"/>
      <c r="AD65" s="303"/>
      <c r="AE65" s="304">
        <f>AE64-AE63</f>
        <v>-0.12353779642090945</v>
      </c>
      <c r="AF65" s="305"/>
      <c r="AG65" s="305"/>
      <c r="AH65" s="305"/>
      <c r="AI65" s="306"/>
      <c r="AJ65" s="35"/>
      <c r="AK65" s="88">
        <f>+H44*(1-AK64)</f>
        <v>3471226592.2200007</v>
      </c>
      <c r="AL65" s="37"/>
      <c r="AM65" s="38"/>
    </row>
    <row r="66" spans="1:39" s="24" customFormat="1" ht="18.75" customHeight="1" x14ac:dyDescent="0.35">
      <c r="A66" s="181"/>
      <c r="B66" s="295" t="s">
        <v>85</v>
      </c>
      <c r="C66" s="296"/>
      <c r="D66" s="296"/>
      <c r="E66" s="296"/>
      <c r="F66" s="296"/>
      <c r="G66" s="296"/>
      <c r="H66" s="296"/>
      <c r="I66" s="296"/>
      <c r="J66" s="296"/>
      <c r="K66" s="296"/>
      <c r="L66" s="296"/>
      <c r="M66" s="296"/>
      <c r="N66" s="296"/>
      <c r="O66" s="296"/>
      <c r="P66" s="296"/>
      <c r="Q66" s="296"/>
      <c r="R66" s="296"/>
      <c r="S66" s="296"/>
      <c r="T66" s="296"/>
      <c r="U66" s="296"/>
      <c r="V66" s="296"/>
      <c r="W66" s="296"/>
      <c r="X66" s="296"/>
      <c r="Y66" s="296"/>
      <c r="Z66" s="296"/>
      <c r="AA66" s="296"/>
      <c r="AB66" s="296"/>
      <c r="AC66" s="296"/>
      <c r="AD66" s="296"/>
      <c r="AE66" s="296"/>
      <c r="AF66" s="296"/>
      <c r="AG66" s="296"/>
      <c r="AH66" s="296"/>
      <c r="AI66" s="297"/>
      <c r="AJ66" s="25"/>
      <c r="AK66" s="87">
        <f>+H58</f>
        <v>8099528712.5</v>
      </c>
    </row>
    <row r="67" spans="1:39" s="24" customFormat="1" ht="18.75" customHeight="1" x14ac:dyDescent="0.3">
      <c r="A67" s="181"/>
      <c r="B67" s="378" t="s">
        <v>86</v>
      </c>
      <c r="C67" s="379"/>
      <c r="D67" s="379"/>
      <c r="E67" s="379"/>
      <c r="F67" s="379"/>
      <c r="G67" s="379"/>
      <c r="H67" s="379"/>
      <c r="I67" s="379"/>
      <c r="J67" s="379"/>
      <c r="K67" s="379"/>
      <c r="L67" s="379"/>
      <c r="M67" s="379"/>
      <c r="N67" s="379"/>
      <c r="O67" s="379"/>
      <c r="P67" s="379"/>
      <c r="Q67" s="379"/>
      <c r="R67" s="379"/>
      <c r="S67" s="379"/>
      <c r="T67" s="379"/>
      <c r="U67" s="379"/>
      <c r="V67" s="379"/>
      <c r="W67" s="379"/>
      <c r="X67" s="379"/>
      <c r="Y67" s="379"/>
      <c r="Z67" s="379"/>
      <c r="AA67" s="379"/>
      <c r="AB67" s="379"/>
      <c r="AC67" s="379"/>
      <c r="AD67" s="379"/>
      <c r="AE67" s="379"/>
      <c r="AF67" s="379"/>
      <c r="AG67" s="379"/>
      <c r="AH67" s="379"/>
      <c r="AI67" s="380"/>
      <c r="AJ67" s="25"/>
      <c r="AK67" s="87">
        <f>+AK65+AK66</f>
        <v>11570755304.720001</v>
      </c>
    </row>
    <row r="68" spans="1:39" s="24" customFormat="1" ht="18.75" customHeight="1" x14ac:dyDescent="0.3">
      <c r="A68" s="181"/>
      <c r="B68" s="65"/>
      <c r="C68" s="39"/>
      <c r="D68" s="40" t="s">
        <v>87</v>
      </c>
      <c r="E68" s="320">
        <v>70431445.280000001</v>
      </c>
      <c r="F68" s="320"/>
      <c r="G68" s="321">
        <v>45355</v>
      </c>
      <c r="H68" s="322"/>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c r="AK68" s="87">
        <f>+AK61+AK67</f>
        <v>32473928569</v>
      </c>
    </row>
    <row r="69" spans="1:39" s="24" customFormat="1" ht="18.75" customHeight="1" x14ac:dyDescent="0.3">
      <c r="A69" s="181"/>
      <c r="B69" s="71"/>
      <c r="C69" s="39"/>
      <c r="D69" s="40" t="s">
        <v>88</v>
      </c>
      <c r="E69" s="320">
        <v>203993673.19</v>
      </c>
      <c r="F69" s="320"/>
      <c r="G69" s="321">
        <v>45370</v>
      </c>
      <c r="H69" s="322"/>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9" s="24" customFormat="1" ht="18.75" customHeight="1" x14ac:dyDescent="0.3">
      <c r="A70" s="181"/>
      <c r="B70" s="71"/>
      <c r="C70" s="39"/>
      <c r="D70" s="40" t="s">
        <v>89</v>
      </c>
      <c r="E70" s="320">
        <v>208633571.44</v>
      </c>
      <c r="F70" s="320"/>
      <c r="G70" s="321">
        <v>45406</v>
      </c>
      <c r="H70" s="322"/>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9" s="24" customFormat="1" ht="18.75" customHeight="1" x14ac:dyDescent="0.3">
      <c r="A71" s="181"/>
      <c r="B71" s="71"/>
      <c r="C71" s="39"/>
      <c r="D71" s="40" t="s">
        <v>90</v>
      </c>
      <c r="E71" s="320">
        <v>202093483.44999999</v>
      </c>
      <c r="F71" s="320"/>
      <c r="G71" s="321">
        <v>45436</v>
      </c>
      <c r="H71" s="322"/>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9" s="24" customFormat="1" ht="18.75" customHeight="1" x14ac:dyDescent="0.3">
      <c r="A72" s="181"/>
      <c r="B72" s="71"/>
      <c r="C72" s="39"/>
      <c r="D72" s="40" t="s">
        <v>91</v>
      </c>
      <c r="E72" s="320">
        <v>208790623.36000001</v>
      </c>
      <c r="F72" s="320"/>
      <c r="G72" s="321">
        <v>45462</v>
      </c>
      <c r="H72" s="322"/>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9" s="24" customFormat="1" ht="18.75" customHeight="1" x14ac:dyDescent="0.3">
      <c r="A73" s="181"/>
      <c r="B73" s="71"/>
      <c r="C73" s="39"/>
      <c r="D73" s="40" t="s">
        <v>92</v>
      </c>
      <c r="E73" s="320">
        <v>201885740.41</v>
      </c>
      <c r="F73" s="320"/>
      <c r="G73" s="321">
        <v>45498</v>
      </c>
      <c r="H73" s="322"/>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9" s="24" customFormat="1" ht="18.75" customHeight="1" x14ac:dyDescent="0.3">
      <c r="A74" s="181"/>
      <c r="B74" s="71"/>
      <c r="C74" s="39"/>
      <c r="D74" s="40" t="s">
        <v>93</v>
      </c>
      <c r="E74" s="320">
        <v>208826681.81</v>
      </c>
      <c r="F74" s="320"/>
      <c r="G74" s="321">
        <v>45519</v>
      </c>
      <c r="H74" s="322"/>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c r="AK74" s="87">
        <f>+X34*AE64</f>
        <v>821335922.25297666</v>
      </c>
    </row>
    <row r="75" spans="1:39" s="24" customFormat="1" ht="18.75" customHeight="1" x14ac:dyDescent="0.3">
      <c r="A75" s="181"/>
      <c r="B75" s="71"/>
      <c r="C75" s="39"/>
      <c r="D75" s="40" t="s">
        <v>94</v>
      </c>
      <c r="E75" s="320">
        <v>184554631.58000001</v>
      </c>
      <c r="F75" s="320"/>
      <c r="G75" s="321">
        <v>45548</v>
      </c>
      <c r="H75" s="322">
        <v>45548</v>
      </c>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c r="AK75" s="87">
        <f>+X34-AK74</f>
        <v>459076107.74702334</v>
      </c>
    </row>
    <row r="76" spans="1:39" s="24" customFormat="1" ht="18.75" customHeight="1" x14ac:dyDescent="0.3">
      <c r="A76" s="181"/>
      <c r="B76" s="71"/>
      <c r="C76" s="39"/>
      <c r="D76" s="40" t="s">
        <v>95</v>
      </c>
      <c r="E76" s="320">
        <v>175042999.94999999</v>
      </c>
      <c r="F76" s="320"/>
      <c r="G76" s="321">
        <v>45593</v>
      </c>
      <c r="H76" s="322"/>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9" s="24" customFormat="1" ht="18.75" customHeight="1" x14ac:dyDescent="0.3">
      <c r="A77" s="181"/>
      <c r="B77" s="71"/>
      <c r="C77" s="39"/>
      <c r="D77" s="40" t="s">
        <v>96</v>
      </c>
      <c r="E77" s="320">
        <v>136309883.96000001</v>
      </c>
      <c r="F77" s="320"/>
      <c r="G77" s="321">
        <v>45616</v>
      </c>
      <c r="H77" s="322"/>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9" s="24" customFormat="1" ht="18.75" customHeight="1" x14ac:dyDescent="0.3">
      <c r="A78" s="181"/>
      <c r="B78" s="71"/>
      <c r="C78" s="39"/>
      <c r="D78" s="40" t="s">
        <v>97</v>
      </c>
      <c r="E78" s="320">
        <v>104670805.05</v>
      </c>
      <c r="F78" s="320"/>
      <c r="G78" s="321">
        <v>45653</v>
      </c>
      <c r="H78" s="322"/>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9" s="24" customFormat="1" ht="18.75" customHeight="1" x14ac:dyDescent="0.3">
      <c r="A79" s="181"/>
      <c r="B79" s="71"/>
      <c r="C79" s="39"/>
      <c r="D79" s="40" t="s">
        <v>98</v>
      </c>
      <c r="E79" s="320">
        <v>109613127.45</v>
      </c>
      <c r="F79" s="320"/>
      <c r="G79" s="321">
        <v>45686</v>
      </c>
      <c r="H79" s="322"/>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9" s="24" customFormat="1" ht="22.5" customHeight="1" x14ac:dyDescent="0.3">
      <c r="A80" s="181"/>
      <c r="B80" s="71"/>
      <c r="C80" s="39"/>
      <c r="D80" s="40" t="s">
        <v>99</v>
      </c>
      <c r="E80" s="320">
        <v>105664801.55</v>
      </c>
      <c r="F80" s="320"/>
      <c r="G80" s="321">
        <v>45713</v>
      </c>
      <c r="H80" s="322"/>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36" s="24" customFormat="1" ht="22.5" customHeight="1" x14ac:dyDescent="0.3">
      <c r="A81" s="181"/>
      <c r="B81" s="71"/>
      <c r="C81" s="39"/>
      <c r="D81" s="40" t="s">
        <v>100</v>
      </c>
      <c r="E81" s="320">
        <v>90759981.609999999</v>
      </c>
      <c r="F81" s="320"/>
      <c r="G81" s="321">
        <v>45742</v>
      </c>
      <c r="H81" s="322"/>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25"/>
    </row>
    <row r="82" spans="1:36" s="24" customFormat="1" ht="22.5" customHeight="1" x14ac:dyDescent="0.3">
      <c r="A82" s="181"/>
      <c r="B82" s="71"/>
      <c r="C82" s="39"/>
      <c r="D82" s="40" t="s">
        <v>101</v>
      </c>
      <c r="E82" s="320">
        <v>100318299.23</v>
      </c>
      <c r="F82" s="320"/>
      <c r="G82" s="321">
        <v>45770</v>
      </c>
      <c r="H82" s="322"/>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25"/>
    </row>
    <row r="83" spans="1:36" s="24" customFormat="1" ht="22.5" customHeight="1" x14ac:dyDescent="0.3">
      <c r="A83" s="181"/>
      <c r="B83" s="71"/>
      <c r="C83" s="39"/>
      <c r="D83" s="61" t="s">
        <v>102</v>
      </c>
      <c r="E83" s="320">
        <v>97074375.989999995</v>
      </c>
      <c r="F83" s="320"/>
      <c r="G83" s="321">
        <v>45800</v>
      </c>
      <c r="H83" s="322"/>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25"/>
    </row>
    <row r="84" spans="1:36" s="24" customFormat="1" ht="22.5" customHeight="1" x14ac:dyDescent="0.3">
      <c r="A84" s="181"/>
      <c r="B84" s="65"/>
      <c r="C84" s="60"/>
      <c r="D84" s="63" t="s">
        <v>133</v>
      </c>
      <c r="E84" s="320">
        <v>91642086.280000001</v>
      </c>
      <c r="F84" s="320"/>
      <c r="G84" s="321">
        <v>45833</v>
      </c>
      <c r="H84" s="322"/>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0"/>
      <c r="AJ84" s="25"/>
    </row>
    <row r="85" spans="1:36" s="24" customFormat="1" ht="22.5" customHeight="1" x14ac:dyDescent="0.3">
      <c r="A85" s="181"/>
      <c r="B85" s="71"/>
      <c r="C85" s="39"/>
      <c r="D85" s="63" t="s">
        <v>136</v>
      </c>
      <c r="E85" s="329">
        <v>78847939.849999994</v>
      </c>
      <c r="F85" s="329"/>
      <c r="G85" s="321">
        <v>45859</v>
      </c>
      <c r="H85" s="322"/>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25"/>
    </row>
    <row r="86" spans="1:36" s="24" customFormat="1" ht="22.5" customHeight="1" x14ac:dyDescent="0.3">
      <c r="A86" s="181"/>
      <c r="B86" s="72"/>
      <c r="C86" s="62"/>
      <c r="D86" s="64" t="s">
        <v>138</v>
      </c>
      <c r="E86" s="330">
        <v>81211780.129999995</v>
      </c>
      <c r="F86" s="330"/>
      <c r="G86" s="331">
        <v>45895</v>
      </c>
      <c r="H86" s="332"/>
      <c r="I86" s="62"/>
      <c r="J86" s="62"/>
      <c r="K86" s="62"/>
      <c r="L86" s="62"/>
      <c r="M86" s="62"/>
      <c r="N86" s="62"/>
      <c r="O86" s="62"/>
      <c r="P86" s="62"/>
      <c r="Q86" s="62"/>
      <c r="R86" s="62"/>
      <c r="S86" s="62"/>
      <c r="T86" s="62"/>
      <c r="U86" s="62"/>
      <c r="V86" s="62"/>
      <c r="W86" s="62"/>
      <c r="X86" s="62"/>
      <c r="Y86" s="62"/>
      <c r="Z86" s="62"/>
      <c r="AA86" s="62"/>
      <c r="AB86" s="62"/>
      <c r="AC86" s="62"/>
      <c r="AD86" s="62"/>
      <c r="AE86" s="62"/>
      <c r="AF86" s="62"/>
      <c r="AG86" s="62"/>
      <c r="AH86" s="62"/>
      <c r="AI86" s="62"/>
      <c r="AJ86" s="25"/>
    </row>
    <row r="87" spans="1:36" s="24" customFormat="1" ht="22.5" customHeight="1" x14ac:dyDescent="0.3">
      <c r="A87" s="181"/>
      <c r="B87" s="65"/>
      <c r="C87" s="60"/>
      <c r="D87" s="63" t="s">
        <v>141</v>
      </c>
      <c r="E87" s="94">
        <v>74000327.109999999</v>
      </c>
      <c r="F87" s="94"/>
      <c r="G87" s="333">
        <v>45924</v>
      </c>
      <c r="H87" s="334"/>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6"/>
      <c r="AJ87" s="25"/>
    </row>
    <row r="88" spans="1:36" s="24" customFormat="1" ht="22.5" customHeight="1" x14ac:dyDescent="0.3">
      <c r="A88" s="181"/>
      <c r="B88" s="65"/>
      <c r="C88" s="60"/>
      <c r="D88" s="63" t="s">
        <v>142</v>
      </c>
      <c r="E88" s="94">
        <v>68148633.510000005</v>
      </c>
      <c r="F88" s="94"/>
      <c r="G88" s="333">
        <v>45950</v>
      </c>
      <c r="H88" s="334"/>
      <c r="I88" s="60"/>
      <c r="J88" s="60"/>
      <c r="K88" s="60"/>
      <c r="L88" s="60"/>
      <c r="M88" s="60"/>
      <c r="N88" s="60"/>
      <c r="O88" s="60"/>
      <c r="P88" s="60"/>
      <c r="Q88" s="60"/>
      <c r="R88" s="60"/>
      <c r="S88" s="60"/>
      <c r="T88" s="60"/>
      <c r="U88" s="60"/>
      <c r="V88" s="60"/>
      <c r="W88" s="60"/>
      <c r="X88" s="60"/>
      <c r="Y88" s="60"/>
      <c r="Z88" s="60"/>
      <c r="AA88" s="60"/>
      <c r="AB88" s="60"/>
      <c r="AC88" s="60"/>
      <c r="AD88" s="60"/>
      <c r="AE88" s="60"/>
      <c r="AF88" s="60"/>
      <c r="AG88" s="60"/>
      <c r="AH88" s="60"/>
      <c r="AI88" s="66"/>
      <c r="AJ88" s="25"/>
    </row>
    <row r="89" spans="1:36" s="24" customFormat="1" ht="22.5" customHeight="1" x14ac:dyDescent="0.3">
      <c r="A89" s="181"/>
      <c r="B89" s="71"/>
      <c r="C89" s="60"/>
      <c r="D89" s="63" t="s">
        <v>144</v>
      </c>
      <c r="E89" s="94">
        <v>66958394</v>
      </c>
      <c r="F89" s="94"/>
      <c r="G89" s="364">
        <v>45985</v>
      </c>
      <c r="H89" s="365"/>
      <c r="I89" s="60"/>
      <c r="J89" s="60"/>
      <c r="K89" s="60"/>
      <c r="L89" s="60"/>
      <c r="M89" s="60"/>
      <c r="N89" s="60"/>
      <c r="O89" s="60"/>
      <c r="P89" s="60"/>
      <c r="Q89" s="60"/>
      <c r="R89" s="60"/>
      <c r="S89" s="60"/>
      <c r="T89" s="60"/>
      <c r="U89" s="60"/>
      <c r="V89" s="60"/>
      <c r="W89" s="60"/>
      <c r="X89" s="60"/>
      <c r="Y89" s="60"/>
      <c r="Z89" s="60"/>
      <c r="AA89" s="60"/>
      <c r="AB89" s="60"/>
      <c r="AC89" s="60"/>
      <c r="AD89" s="60"/>
      <c r="AE89" s="60"/>
      <c r="AF89" s="60"/>
      <c r="AG89" s="60"/>
      <c r="AH89" s="60"/>
      <c r="AI89" s="60"/>
      <c r="AJ89" s="25"/>
    </row>
    <row r="90" spans="1:36" s="24" customFormat="1" ht="22.5" customHeight="1" x14ac:dyDescent="0.3">
      <c r="A90" s="181"/>
      <c r="B90" s="65"/>
      <c r="C90" s="60"/>
      <c r="D90" s="63" t="s">
        <v>148</v>
      </c>
      <c r="E90" s="94">
        <v>62053648.219999999</v>
      </c>
      <c r="F90" s="94"/>
      <c r="G90" s="364">
        <v>46015</v>
      </c>
      <c r="H90" s="365"/>
      <c r="I90" s="60"/>
      <c r="J90" s="60"/>
      <c r="K90" s="60"/>
      <c r="L90" s="60"/>
      <c r="M90" s="60"/>
      <c r="N90" s="60"/>
      <c r="O90" s="60"/>
      <c r="P90" s="60"/>
      <c r="Q90" s="60"/>
      <c r="R90" s="60"/>
      <c r="S90" s="60"/>
      <c r="T90" s="60"/>
      <c r="U90" s="60"/>
      <c r="V90" s="60"/>
      <c r="W90" s="60"/>
      <c r="X90" s="60"/>
      <c r="Y90" s="60"/>
      <c r="Z90" s="60"/>
      <c r="AA90" s="60"/>
      <c r="AB90" s="60"/>
      <c r="AC90" s="60"/>
      <c r="AD90" s="60"/>
      <c r="AE90" s="60"/>
      <c r="AF90" s="60"/>
      <c r="AG90" s="60"/>
      <c r="AH90" s="60"/>
      <c r="AI90" s="60"/>
      <c r="AJ90" s="25"/>
    </row>
    <row r="91" spans="1:36" s="24" customFormat="1" ht="22.5" customHeight="1" x14ac:dyDescent="0.3">
      <c r="A91" s="181"/>
      <c r="B91" s="72"/>
      <c r="C91" s="62"/>
      <c r="D91" s="64" t="s">
        <v>152</v>
      </c>
      <c r="E91" s="374">
        <v>59816458.890000001</v>
      </c>
      <c r="F91" s="374"/>
      <c r="G91" s="95">
        <v>46042</v>
      </c>
      <c r="H91" s="96"/>
      <c r="I91" s="62"/>
      <c r="J91" s="62"/>
      <c r="K91" s="62"/>
      <c r="L91" s="62"/>
      <c r="M91" s="62"/>
      <c r="N91" s="62"/>
      <c r="O91" s="62"/>
      <c r="P91" s="62"/>
      <c r="Q91" s="62"/>
      <c r="R91" s="62"/>
      <c r="S91" s="62"/>
      <c r="T91" s="62"/>
      <c r="U91" s="62"/>
      <c r="V91" s="62"/>
      <c r="W91" s="62"/>
      <c r="X91" s="62"/>
      <c r="Y91" s="62"/>
      <c r="Z91" s="62"/>
      <c r="AA91" s="62"/>
      <c r="AB91" s="62"/>
      <c r="AC91" s="62"/>
      <c r="AD91" s="62"/>
      <c r="AE91" s="62"/>
      <c r="AF91" s="62"/>
      <c r="AG91" s="62"/>
      <c r="AH91" s="62"/>
      <c r="AI91" s="62"/>
      <c r="AJ91" s="25"/>
    </row>
    <row r="92" spans="1:36" s="24" customFormat="1" ht="22.5" customHeight="1" x14ac:dyDescent="0.3">
      <c r="A92" s="181"/>
      <c r="B92" s="65"/>
      <c r="C92" s="60"/>
      <c r="D92" s="63" t="s">
        <v>154</v>
      </c>
      <c r="E92" s="94">
        <v>50971003.329999998</v>
      </c>
      <c r="F92" s="94"/>
      <c r="G92" s="95">
        <v>46065</v>
      </c>
      <c r="H92" s="96"/>
      <c r="I92" s="60"/>
      <c r="J92" s="60"/>
      <c r="K92" s="60"/>
      <c r="L92" s="60"/>
      <c r="M92" s="60"/>
      <c r="N92" s="60"/>
      <c r="O92" s="60"/>
      <c r="P92" s="60"/>
      <c r="Q92" s="60"/>
      <c r="R92" s="60"/>
      <c r="S92" s="60"/>
      <c r="T92" s="60"/>
      <c r="U92" s="60"/>
      <c r="V92" s="60"/>
      <c r="W92" s="60"/>
      <c r="X92" s="60"/>
      <c r="Y92" s="60"/>
      <c r="Z92" s="60"/>
      <c r="AA92" s="60"/>
      <c r="AB92" s="60"/>
      <c r="AC92" s="60"/>
      <c r="AD92" s="60"/>
      <c r="AE92" s="60"/>
      <c r="AF92" s="60"/>
      <c r="AG92" s="60"/>
      <c r="AH92" s="60"/>
      <c r="AI92" s="60"/>
      <c r="AJ92" s="25"/>
    </row>
    <row r="93" spans="1:36" s="24" customFormat="1" ht="22.5" customHeight="1" x14ac:dyDescent="0.3">
      <c r="A93" s="181"/>
      <c r="B93" s="65"/>
      <c r="C93" s="60"/>
      <c r="D93" s="63" t="s">
        <v>166</v>
      </c>
      <c r="E93" s="94">
        <v>39787384.700000003</v>
      </c>
      <c r="F93" s="94"/>
      <c r="G93" s="95">
        <v>46098</v>
      </c>
      <c r="H93" s="96"/>
      <c r="I93" s="60"/>
      <c r="J93" s="60"/>
      <c r="K93" s="60"/>
      <c r="L93" s="60"/>
      <c r="M93" s="60"/>
      <c r="N93" s="60"/>
      <c r="O93" s="60"/>
      <c r="P93" s="60"/>
      <c r="Q93" s="60"/>
      <c r="R93" s="60"/>
      <c r="S93" s="60"/>
      <c r="T93" s="60"/>
      <c r="U93" s="60"/>
      <c r="V93" s="60"/>
      <c r="W93" s="60"/>
      <c r="X93" s="60"/>
      <c r="Y93" s="60"/>
      <c r="Z93" s="60"/>
      <c r="AA93" s="60"/>
      <c r="AB93" s="60"/>
      <c r="AC93" s="60"/>
      <c r="AD93" s="60"/>
      <c r="AE93" s="60"/>
      <c r="AF93" s="60"/>
      <c r="AG93" s="60"/>
      <c r="AH93" s="60"/>
      <c r="AI93" s="60"/>
      <c r="AJ93" s="25"/>
    </row>
    <row r="94" spans="1:36" s="24" customFormat="1" ht="22.5" customHeight="1" x14ac:dyDescent="0.3">
      <c r="A94" s="181"/>
      <c r="B94" s="65"/>
      <c r="C94" s="60"/>
      <c r="D94" s="63" t="s">
        <v>175</v>
      </c>
      <c r="E94" s="94">
        <v>46262965.090000004</v>
      </c>
      <c r="F94" s="94"/>
      <c r="G94" s="95">
        <v>46133</v>
      </c>
      <c r="H94" s="96"/>
      <c r="I94" s="60"/>
      <c r="J94" s="60"/>
      <c r="K94" s="60"/>
      <c r="L94" s="60"/>
      <c r="M94" s="60"/>
      <c r="N94" s="60"/>
      <c r="O94" s="60"/>
      <c r="P94" s="60"/>
      <c r="Q94" s="60"/>
      <c r="R94" s="60"/>
      <c r="S94" s="60"/>
      <c r="T94" s="60"/>
      <c r="U94" s="60"/>
      <c r="V94" s="60"/>
      <c r="W94" s="60"/>
      <c r="X94" s="60"/>
      <c r="Y94" s="60"/>
      <c r="Z94" s="60"/>
      <c r="AA94" s="60"/>
      <c r="AB94" s="60"/>
      <c r="AC94" s="60"/>
      <c r="AD94" s="60"/>
      <c r="AE94" s="60"/>
      <c r="AF94" s="60"/>
      <c r="AG94" s="60"/>
      <c r="AH94" s="60"/>
      <c r="AI94" s="60"/>
      <c r="AJ94" s="25"/>
    </row>
    <row r="95" spans="1:36" s="24" customFormat="1" ht="22.5" customHeight="1" x14ac:dyDescent="0.3">
      <c r="A95" s="181"/>
      <c r="B95" s="65"/>
      <c r="C95" s="60"/>
      <c r="D95" s="73" t="s">
        <v>178</v>
      </c>
      <c r="E95" s="74"/>
      <c r="F95" s="74"/>
      <c r="G95" s="91"/>
      <c r="H95" s="91"/>
      <c r="I95" s="60"/>
      <c r="J95" s="60"/>
      <c r="K95" s="60"/>
      <c r="L95" s="60"/>
      <c r="M95" s="60"/>
      <c r="N95" s="60"/>
      <c r="O95" s="60"/>
      <c r="P95" s="60"/>
      <c r="Q95" s="60"/>
      <c r="R95" s="60"/>
      <c r="S95" s="60"/>
      <c r="T95" s="60"/>
      <c r="U95" s="60"/>
      <c r="V95" s="60"/>
      <c r="W95" s="60"/>
      <c r="X95" s="60"/>
      <c r="Y95" s="60"/>
      <c r="Z95" s="60"/>
      <c r="AA95" s="60"/>
      <c r="AB95" s="60"/>
      <c r="AC95" s="60"/>
      <c r="AD95" s="60"/>
      <c r="AE95" s="60"/>
      <c r="AF95" s="60"/>
      <c r="AG95" s="60"/>
      <c r="AH95" s="60"/>
      <c r="AI95" s="60"/>
      <c r="AJ95" s="25"/>
    </row>
    <row r="96" spans="1:36" s="24" customFormat="1" ht="22.5" customHeight="1" x14ac:dyDescent="0.35">
      <c r="A96" s="181"/>
      <c r="B96" s="323" t="s">
        <v>103</v>
      </c>
      <c r="C96" s="324"/>
      <c r="D96" s="324"/>
      <c r="E96" s="324"/>
      <c r="F96" s="324"/>
      <c r="G96" s="324"/>
      <c r="H96" s="324"/>
      <c r="I96" s="324"/>
      <c r="J96" s="324"/>
      <c r="K96" s="324"/>
      <c r="L96" s="324"/>
      <c r="M96" s="324"/>
      <c r="N96" s="324"/>
      <c r="O96" s="324"/>
      <c r="P96" s="324"/>
      <c r="Q96" s="324"/>
      <c r="R96" s="324"/>
      <c r="S96" s="324"/>
      <c r="T96" s="324"/>
      <c r="U96" s="324"/>
      <c r="V96" s="324"/>
      <c r="W96" s="324"/>
      <c r="X96" s="324"/>
      <c r="Y96" s="324"/>
      <c r="Z96" s="324"/>
      <c r="AA96" s="324"/>
      <c r="AB96" s="324"/>
      <c r="AC96" s="324"/>
      <c r="AD96" s="324"/>
      <c r="AE96" s="324"/>
      <c r="AF96" s="324"/>
      <c r="AG96" s="324"/>
      <c r="AH96" s="324"/>
      <c r="AI96" s="325"/>
      <c r="AJ96" s="25"/>
    </row>
    <row r="97" spans="1:45" s="24" customFormat="1" ht="18.600000000000001" thickBot="1" x14ac:dyDescent="0.35">
      <c r="A97" s="181"/>
      <c r="B97" s="326" t="s">
        <v>104</v>
      </c>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328"/>
      <c r="AJ97" s="23"/>
    </row>
    <row r="98" spans="1:45" s="24" customFormat="1" ht="409.2" customHeight="1" x14ac:dyDescent="0.3">
      <c r="A98" s="181"/>
      <c r="B98" s="388" t="s">
        <v>179</v>
      </c>
      <c r="C98" s="389"/>
      <c r="D98" s="389"/>
      <c r="E98" s="389"/>
      <c r="F98" s="389"/>
      <c r="G98" s="389"/>
      <c r="H98" s="389"/>
      <c r="I98" s="389"/>
      <c r="J98" s="389"/>
      <c r="K98" s="389"/>
      <c r="L98" s="389"/>
      <c r="M98" s="389"/>
      <c r="N98" s="389"/>
      <c r="O98" s="389"/>
      <c r="P98" s="389"/>
      <c r="Q98" s="389"/>
      <c r="R98" s="389"/>
      <c r="S98" s="389"/>
      <c r="T98" s="389"/>
      <c r="U98" s="389"/>
      <c r="V98" s="389"/>
      <c r="W98" s="389"/>
      <c r="X98" s="389"/>
      <c r="Y98" s="389"/>
      <c r="Z98" s="389"/>
      <c r="AA98" s="389"/>
      <c r="AB98" s="389"/>
      <c r="AC98" s="389"/>
      <c r="AD98" s="389"/>
      <c r="AE98" s="389"/>
      <c r="AF98" s="389"/>
      <c r="AG98" s="389"/>
      <c r="AH98" s="389"/>
      <c r="AI98" s="390"/>
      <c r="AJ98" s="25"/>
    </row>
    <row r="99" spans="1:45" s="24" customFormat="1" ht="81" customHeight="1" thickBot="1" x14ac:dyDescent="0.35">
      <c r="A99" s="41"/>
      <c r="B99" s="391"/>
      <c r="C99" s="392"/>
      <c r="D99" s="392"/>
      <c r="E99" s="392"/>
      <c r="F99" s="392"/>
      <c r="G99" s="392"/>
      <c r="H99" s="392"/>
      <c r="I99" s="392"/>
      <c r="J99" s="392"/>
      <c r="K99" s="392"/>
      <c r="L99" s="392"/>
      <c r="M99" s="392"/>
      <c r="N99" s="392"/>
      <c r="O99" s="392"/>
      <c r="P99" s="392"/>
      <c r="Q99" s="392"/>
      <c r="R99" s="392"/>
      <c r="S99" s="392"/>
      <c r="T99" s="392"/>
      <c r="U99" s="392"/>
      <c r="V99" s="392"/>
      <c r="W99" s="392"/>
      <c r="X99" s="392"/>
      <c r="Y99" s="392"/>
      <c r="Z99" s="392"/>
      <c r="AA99" s="392"/>
      <c r="AB99" s="392"/>
      <c r="AC99" s="392"/>
      <c r="AD99" s="392"/>
      <c r="AE99" s="392"/>
      <c r="AF99" s="392"/>
      <c r="AG99" s="392"/>
      <c r="AH99" s="392"/>
      <c r="AI99" s="393"/>
      <c r="AJ99" s="25"/>
    </row>
    <row r="100" spans="1:45" s="24" customFormat="1" ht="18.600000000000001" thickBot="1" x14ac:dyDescent="0.35">
      <c r="A100" s="41"/>
      <c r="B100" s="109" t="s">
        <v>105</v>
      </c>
      <c r="C100" s="110"/>
      <c r="D100" s="110"/>
      <c r="E100" s="110"/>
      <c r="F100" s="110"/>
      <c r="G100" s="110"/>
      <c r="H100" s="110"/>
      <c r="I100" s="110"/>
      <c r="J100" s="110"/>
      <c r="K100" s="110"/>
      <c r="L100" s="110"/>
      <c r="M100" s="110"/>
      <c r="N100" s="110"/>
      <c r="O100" s="110"/>
      <c r="P100" s="110"/>
      <c r="Q100" s="110"/>
      <c r="R100" s="110"/>
      <c r="S100" s="110"/>
      <c r="T100" s="110"/>
      <c r="U100" s="110"/>
      <c r="V100" s="110"/>
      <c r="W100" s="110"/>
      <c r="X100" s="110"/>
      <c r="Y100" s="110"/>
      <c r="Z100" s="110"/>
      <c r="AA100" s="110"/>
      <c r="AB100" s="110"/>
      <c r="AC100" s="110"/>
      <c r="AD100" s="110"/>
      <c r="AE100" s="110"/>
      <c r="AF100" s="110"/>
      <c r="AG100" s="110"/>
      <c r="AH100" s="110"/>
      <c r="AI100" s="111"/>
      <c r="AJ100" s="25"/>
    </row>
    <row r="101" spans="1:45" s="24" customFormat="1" ht="272.25" customHeight="1" thickBot="1" x14ac:dyDescent="0.35">
      <c r="A101" s="41"/>
      <c r="B101" s="315"/>
      <c r="C101" s="316"/>
      <c r="D101" s="316"/>
      <c r="E101" s="316"/>
      <c r="F101" s="316"/>
      <c r="G101" s="316"/>
      <c r="H101" s="316"/>
      <c r="I101" s="316"/>
      <c r="J101" s="316"/>
      <c r="K101" s="316"/>
      <c r="L101" s="316"/>
      <c r="M101" s="316"/>
      <c r="N101" s="316"/>
      <c r="O101" s="316"/>
      <c r="P101" s="317"/>
      <c r="Q101" s="42"/>
      <c r="R101" s="42"/>
      <c r="S101" s="42"/>
      <c r="T101" s="42"/>
      <c r="U101" s="42"/>
      <c r="V101" s="42"/>
      <c r="W101" s="42"/>
      <c r="X101" s="42"/>
      <c r="Y101" s="42"/>
      <c r="Z101" s="42"/>
      <c r="AA101" s="42"/>
      <c r="AB101" s="42"/>
      <c r="AC101" s="42"/>
      <c r="AD101" s="42"/>
      <c r="AE101" s="42"/>
      <c r="AF101" s="42"/>
      <c r="AG101" s="42"/>
      <c r="AH101" s="42"/>
      <c r="AI101" s="43"/>
      <c r="AJ101" s="25"/>
      <c r="AK101"/>
      <c r="AL101"/>
      <c r="AM101"/>
      <c r="AN101"/>
      <c r="AP101"/>
      <c r="AS101"/>
    </row>
    <row r="102" spans="1:45" s="24" customFormat="1" ht="41.4" customHeight="1" thickBot="1" x14ac:dyDescent="0.35">
      <c r="A102" s="41"/>
      <c r="B102" s="315" t="s">
        <v>169</v>
      </c>
      <c r="C102" s="316"/>
      <c r="D102" s="316"/>
      <c r="E102" s="316"/>
      <c r="F102" s="316"/>
      <c r="G102" s="316"/>
      <c r="H102" s="316"/>
      <c r="I102" s="316"/>
      <c r="J102" s="316"/>
      <c r="K102" s="316"/>
      <c r="L102" s="316"/>
      <c r="M102" s="316"/>
      <c r="N102" s="316"/>
      <c r="O102" s="316"/>
      <c r="P102" s="317"/>
      <c r="Q102" s="318" t="s">
        <v>156</v>
      </c>
      <c r="R102" s="316"/>
      <c r="S102" s="316"/>
      <c r="T102" s="316"/>
      <c r="U102" s="316"/>
      <c r="V102" s="316"/>
      <c r="W102" s="316"/>
      <c r="X102" s="316"/>
      <c r="Y102" s="316"/>
      <c r="Z102" s="316"/>
      <c r="AA102" s="316"/>
      <c r="AB102" s="316"/>
      <c r="AC102" s="316"/>
      <c r="AD102" s="316"/>
      <c r="AE102" s="316"/>
      <c r="AF102" s="316"/>
      <c r="AG102" s="316"/>
      <c r="AH102" s="316"/>
      <c r="AI102" s="319"/>
      <c r="AJ102" s="25"/>
      <c r="AL102"/>
      <c r="AM102"/>
      <c r="AN102"/>
    </row>
    <row r="103" spans="1:45" s="24" customFormat="1" ht="267" customHeight="1" thickBot="1" x14ac:dyDescent="0.35">
      <c r="A103" s="41"/>
      <c r="B103" s="46"/>
      <c r="C103" s="47"/>
      <c r="D103" s="47"/>
      <c r="E103" s="47"/>
      <c r="F103" s="47"/>
      <c r="G103" s="47"/>
      <c r="H103" s="47"/>
      <c r="I103" s="47"/>
      <c r="J103" s="47"/>
      <c r="K103" s="47"/>
      <c r="L103" s="47"/>
      <c r="M103" s="47"/>
      <c r="N103" s="47"/>
      <c r="O103" s="47"/>
      <c r="P103" s="48"/>
      <c r="Q103" s="47"/>
      <c r="R103" s="47"/>
      <c r="S103" s="47"/>
      <c r="T103" s="47"/>
      <c r="U103" s="47"/>
      <c r="V103" s="47"/>
      <c r="W103" s="47"/>
      <c r="X103" s="47"/>
      <c r="Y103" s="47"/>
      <c r="Z103" s="47"/>
      <c r="AA103" s="47"/>
      <c r="AB103" s="47"/>
      <c r="AC103" s="47"/>
      <c r="AD103" s="47"/>
      <c r="AE103" s="47"/>
      <c r="AF103" s="47"/>
      <c r="AG103" s="47"/>
      <c r="AH103" s="47"/>
      <c r="AI103" s="47"/>
      <c r="AJ103"/>
      <c r="AK103"/>
      <c r="AL103"/>
      <c r="AM103"/>
      <c r="AN103"/>
      <c r="AO103"/>
    </row>
    <row r="104" spans="1:45" s="24" customFormat="1" ht="41.4" customHeight="1" thickBot="1" x14ac:dyDescent="0.35">
      <c r="A104" s="41"/>
      <c r="B104" s="315" t="s">
        <v>157</v>
      </c>
      <c r="C104" s="316"/>
      <c r="D104" s="316"/>
      <c r="E104" s="316"/>
      <c r="F104" s="316"/>
      <c r="G104" s="316"/>
      <c r="H104" s="316"/>
      <c r="I104" s="316"/>
      <c r="J104" s="316"/>
      <c r="K104" s="316"/>
      <c r="L104" s="316"/>
      <c r="M104" s="316"/>
      <c r="N104" s="316"/>
      <c r="O104" s="316"/>
      <c r="P104" s="317"/>
      <c r="Q104" s="318" t="s">
        <v>158</v>
      </c>
      <c r="R104" s="316"/>
      <c r="S104" s="316"/>
      <c r="T104" s="316"/>
      <c r="U104" s="316"/>
      <c r="V104" s="316"/>
      <c r="W104" s="316"/>
      <c r="X104" s="316"/>
      <c r="Y104" s="316"/>
      <c r="Z104" s="316"/>
      <c r="AA104" s="316"/>
      <c r="AB104" s="316"/>
      <c r="AC104" s="316"/>
      <c r="AD104" s="316"/>
      <c r="AE104" s="316"/>
      <c r="AF104" s="316"/>
      <c r="AG104" s="316"/>
      <c r="AH104" s="316"/>
      <c r="AI104" s="319"/>
      <c r="AJ104" s="25"/>
      <c r="AM104"/>
      <c r="AN104"/>
    </row>
    <row r="105" spans="1:45" s="24" customFormat="1" ht="269.39999999999998" customHeight="1" thickBot="1" x14ac:dyDescent="0.35">
      <c r="A105" s="41"/>
      <c r="B105" s="44"/>
      <c r="C105" s="42"/>
      <c r="D105" s="42"/>
      <c r="E105" s="42"/>
      <c r="F105" s="42"/>
      <c r="G105" s="42"/>
      <c r="H105" s="42"/>
      <c r="I105" s="42"/>
      <c r="J105"/>
      <c r="K105" s="42"/>
      <c r="L105" s="42"/>
      <c r="M105" s="42"/>
      <c r="N105" s="42"/>
      <c r="O105" s="42"/>
      <c r="P105" s="45"/>
      <c r="Q105" s="42"/>
      <c r="R105" s="42"/>
      <c r="S105" s="42"/>
      <c r="T105" s="42"/>
      <c r="U105" s="42"/>
      <c r="V105" s="42"/>
      <c r="W105" s="42"/>
      <c r="X105" s="42"/>
      <c r="Y105" s="42"/>
      <c r="Z105" s="42"/>
      <c r="AA105" s="42"/>
      <c r="AB105" s="42"/>
      <c r="AC105" s="42"/>
      <c r="AD105" s="42"/>
      <c r="AE105" s="42"/>
      <c r="AF105" s="42"/>
      <c r="AG105" s="42"/>
      <c r="AH105" s="42"/>
      <c r="AI105" s="43"/>
      <c r="AJ105" s="25"/>
      <c r="AK105"/>
      <c r="AL105"/>
      <c r="AM105"/>
      <c r="AN105"/>
      <c r="AO105"/>
      <c r="AP105"/>
    </row>
    <row r="106" spans="1:45" s="24" customFormat="1" ht="39" customHeight="1" thickBot="1" x14ac:dyDescent="0.35">
      <c r="A106" s="41"/>
      <c r="B106" s="315" t="s">
        <v>160</v>
      </c>
      <c r="C106" s="316"/>
      <c r="D106" s="316"/>
      <c r="E106" s="316"/>
      <c r="F106" s="316"/>
      <c r="G106" s="316"/>
      <c r="H106" s="316"/>
      <c r="I106" s="316"/>
      <c r="J106" s="316"/>
      <c r="K106" s="316"/>
      <c r="L106" s="316"/>
      <c r="M106" s="316"/>
      <c r="N106" s="316"/>
      <c r="O106" s="316"/>
      <c r="P106" s="317"/>
      <c r="Q106" s="318" t="s">
        <v>161</v>
      </c>
      <c r="R106" s="316"/>
      <c r="S106" s="316"/>
      <c r="T106" s="316"/>
      <c r="U106" s="316"/>
      <c r="V106" s="316"/>
      <c r="W106" s="316"/>
      <c r="X106" s="316"/>
      <c r="Y106" s="316"/>
      <c r="Z106" s="316"/>
      <c r="AA106" s="316"/>
      <c r="AB106" s="316"/>
      <c r="AC106" s="316"/>
      <c r="AD106" s="316"/>
      <c r="AE106" s="316"/>
      <c r="AF106" s="316"/>
      <c r="AG106" s="316"/>
      <c r="AH106" s="316"/>
      <c r="AI106" s="319"/>
      <c r="AJ106" s="25"/>
    </row>
    <row r="107" spans="1:45" s="24" customFormat="1" ht="266.39999999999998" customHeight="1" thickBot="1" x14ac:dyDescent="0.35">
      <c r="A107" s="41"/>
      <c r="B107" s="46"/>
      <c r="C107" s="47"/>
      <c r="D107" s="47"/>
      <c r="E107" s="47"/>
      <c r="F107" s="47"/>
      <c r="G107" s="47"/>
      <c r="H107" s="47"/>
      <c r="I107" s="47"/>
      <c r="J107" s="47"/>
      <c r="K107" s="47"/>
      <c r="L107" s="47"/>
      <c r="M107" s="47"/>
      <c r="N107" s="47"/>
      <c r="O107" s="47"/>
      <c r="P107" s="48"/>
      <c r="Q107" s="47"/>
      <c r="R107" s="47"/>
      <c r="S107" s="47"/>
      <c r="T107" s="47"/>
      <c r="U107" s="47"/>
      <c r="V107" s="47"/>
      <c r="W107" s="47"/>
      <c r="X107" s="47"/>
      <c r="Y107" s="47"/>
      <c r="Z107" s="47"/>
      <c r="AA107" s="47"/>
      <c r="AB107" s="47"/>
      <c r="AC107" s="47"/>
      <c r="AD107" s="47"/>
      <c r="AE107" s="47"/>
      <c r="AF107" s="47"/>
      <c r="AG107" s="47"/>
      <c r="AH107" s="47"/>
      <c r="AI107"/>
      <c r="AJ107" s="25"/>
      <c r="AK107"/>
      <c r="AL107"/>
      <c r="AM107"/>
      <c r="AN107"/>
      <c r="AO107"/>
    </row>
    <row r="108" spans="1:45" s="24" customFormat="1" ht="38.4" customHeight="1" thickBot="1" x14ac:dyDescent="0.35">
      <c r="A108" s="41"/>
      <c r="B108" s="315" t="s">
        <v>162</v>
      </c>
      <c r="C108" s="316"/>
      <c r="D108" s="316"/>
      <c r="E108" s="316"/>
      <c r="F108" s="316"/>
      <c r="G108" s="316"/>
      <c r="H108" s="316"/>
      <c r="I108" s="316"/>
      <c r="J108" s="316"/>
      <c r="K108" s="316"/>
      <c r="L108" s="316"/>
      <c r="M108" s="316"/>
      <c r="N108" s="316"/>
      <c r="O108" s="316"/>
      <c r="P108" s="317"/>
      <c r="Q108" s="318" t="s">
        <v>163</v>
      </c>
      <c r="R108" s="316"/>
      <c r="S108" s="316"/>
      <c r="T108" s="316"/>
      <c r="U108" s="316"/>
      <c r="V108" s="316"/>
      <c r="W108" s="316"/>
      <c r="X108" s="316"/>
      <c r="Y108" s="316"/>
      <c r="Z108" s="316"/>
      <c r="AA108" s="316"/>
      <c r="AB108" s="316"/>
      <c r="AC108" s="316"/>
      <c r="AD108" s="316"/>
      <c r="AE108" s="316"/>
      <c r="AF108" s="316"/>
      <c r="AG108" s="316"/>
      <c r="AH108" s="316"/>
      <c r="AI108" s="319"/>
      <c r="AJ108" s="25"/>
      <c r="AR108"/>
    </row>
    <row r="109" spans="1:45" s="24" customFormat="1" ht="265.8" customHeight="1" thickBot="1" x14ac:dyDescent="0.35">
      <c r="A109" s="41"/>
      <c r="B109" s="315"/>
      <c r="C109" s="316"/>
      <c r="D109" s="316"/>
      <c r="E109" s="316"/>
      <c r="F109" s="316"/>
      <c r="G109" s="316"/>
      <c r="H109" s="316"/>
      <c r="I109" s="316"/>
      <c r="J109" s="316"/>
      <c r="K109" s="316"/>
      <c r="L109" s="316"/>
      <c r="M109" s="316"/>
      <c r="N109" s="316"/>
      <c r="O109" s="316"/>
      <c r="P109" s="317"/>
      <c r="Q109" s="316"/>
      <c r="R109" s="316"/>
      <c r="S109" s="316"/>
      <c r="T109" s="316"/>
      <c r="U109" s="316"/>
      <c r="V109" s="316"/>
      <c r="W109" s="316"/>
      <c r="X109" s="316"/>
      <c r="Y109" s="316"/>
      <c r="Z109" s="316"/>
      <c r="AA109" s="316"/>
      <c r="AB109" s="316"/>
      <c r="AC109" s="316"/>
      <c r="AD109" s="316"/>
      <c r="AE109" s="316"/>
      <c r="AF109" s="316"/>
      <c r="AG109" s="316"/>
      <c r="AH109" s="316"/>
      <c r="AI109" s="319"/>
      <c r="AJ109" s="25"/>
      <c r="AK109"/>
      <c r="AL109"/>
      <c r="AM109"/>
      <c r="AN109"/>
      <c r="AP109"/>
    </row>
    <row r="110" spans="1:45" s="24" customFormat="1" ht="37.200000000000003" customHeight="1" thickBot="1" x14ac:dyDescent="0.35">
      <c r="A110" s="41"/>
      <c r="B110" s="315" t="s">
        <v>164</v>
      </c>
      <c r="C110" s="316"/>
      <c r="D110" s="316"/>
      <c r="E110" s="316"/>
      <c r="F110" s="316"/>
      <c r="G110" s="316"/>
      <c r="H110" s="316"/>
      <c r="I110" s="316"/>
      <c r="J110" s="316"/>
      <c r="K110" s="316"/>
      <c r="L110" s="316"/>
      <c r="M110" s="316"/>
      <c r="N110" s="316"/>
      <c r="O110" s="316"/>
      <c r="P110" s="317"/>
      <c r="Q110" s="318" t="s">
        <v>165</v>
      </c>
      <c r="R110" s="316"/>
      <c r="S110" s="316"/>
      <c r="T110" s="316"/>
      <c r="U110" s="316"/>
      <c r="V110" s="316"/>
      <c r="W110" s="316"/>
      <c r="X110" s="316"/>
      <c r="Y110" s="316"/>
      <c r="Z110" s="316"/>
      <c r="AA110" s="316"/>
      <c r="AB110" s="316"/>
      <c r="AC110" s="316"/>
      <c r="AD110" s="316"/>
      <c r="AE110" s="316"/>
      <c r="AF110" s="316"/>
      <c r="AG110" s="316"/>
      <c r="AH110" s="316"/>
      <c r="AI110" s="319"/>
      <c r="AJ110" s="25"/>
      <c r="AM110"/>
    </row>
    <row r="111" spans="1:45" s="24" customFormat="1" ht="268.2" customHeight="1" thickBot="1" x14ac:dyDescent="0.35">
      <c r="A111" s="41"/>
      <c r="B111" s="46"/>
      <c r="C111" s="47"/>
      <c r="D111" s="47"/>
      <c r="E111" s="47"/>
      <c r="F111" s="47"/>
      <c r="G111" s="47"/>
      <c r="H111" s="47"/>
      <c r="I111" s="47"/>
      <c r="J111" s="47"/>
      <c r="K111" s="47"/>
      <c r="L111" s="47"/>
      <c r="M111" s="47"/>
      <c r="N111" s="47"/>
      <c r="O111" s="47"/>
      <c r="P111" s="48"/>
      <c r="Q111" s="47"/>
      <c r="R111" s="47"/>
      <c r="S111" s="47"/>
      <c r="T111" s="47"/>
      <c r="U111" s="47"/>
      <c r="V111" s="47"/>
      <c r="W111" s="47"/>
      <c r="X111" s="47"/>
      <c r="Y111" s="47"/>
      <c r="Z111" s="47"/>
      <c r="AA111" s="47"/>
      <c r="AB111" s="47"/>
      <c r="AC111" s="47"/>
      <c r="AD111" s="47"/>
      <c r="AE111" s="47"/>
      <c r="AF111" s="47"/>
      <c r="AG111" s="47"/>
      <c r="AH111" s="47"/>
      <c r="AI111" s="49"/>
      <c r="AJ111" s="25"/>
      <c r="AK111"/>
      <c r="AM111"/>
      <c r="AP111"/>
    </row>
    <row r="112" spans="1:45" s="24" customFormat="1" ht="25.5" customHeight="1" thickBot="1" x14ac:dyDescent="0.35">
      <c r="A112" s="41"/>
      <c r="B112" s="315" t="s">
        <v>159</v>
      </c>
      <c r="C112" s="316"/>
      <c r="D112" s="316"/>
      <c r="E112" s="316"/>
      <c r="F112" s="316"/>
      <c r="G112" s="316"/>
      <c r="H112" s="316"/>
      <c r="I112" s="316"/>
      <c r="J112" s="316"/>
      <c r="K112" s="316"/>
      <c r="L112" s="316"/>
      <c r="M112" s="316"/>
      <c r="N112" s="316"/>
      <c r="O112" s="316"/>
      <c r="P112" s="317"/>
      <c r="Q112" s="318" t="s">
        <v>177</v>
      </c>
      <c r="R112" s="316"/>
      <c r="S112" s="316"/>
      <c r="T112" s="316"/>
      <c r="U112" s="316"/>
      <c r="V112" s="316"/>
      <c r="W112" s="316"/>
      <c r="X112" s="316"/>
      <c r="Y112" s="316"/>
      <c r="Z112" s="316"/>
      <c r="AA112" s="316"/>
      <c r="AB112" s="316"/>
      <c r="AC112" s="316"/>
      <c r="AD112" s="316"/>
      <c r="AE112" s="316"/>
      <c r="AF112" s="316"/>
      <c r="AG112" s="316"/>
      <c r="AH112" s="316"/>
      <c r="AI112" s="319"/>
      <c r="AJ112" s="25"/>
      <c r="AM112"/>
    </row>
    <row r="113" spans="2:40" s="50" customFormat="1" ht="18.600000000000001" customHeight="1" thickBot="1" x14ac:dyDescent="0.3">
      <c r="B113" s="109" t="s">
        <v>106</v>
      </c>
      <c r="C113" s="110"/>
      <c r="D113" s="110"/>
      <c r="E113" s="110"/>
      <c r="F113" s="110"/>
      <c r="G113" s="110"/>
      <c r="H113" s="110"/>
      <c r="I113" s="110"/>
      <c r="J113" s="110"/>
      <c r="K113" s="110"/>
      <c r="L113" s="110"/>
      <c r="M113" s="110"/>
      <c r="N113" s="110"/>
      <c r="O113" s="110"/>
      <c r="P113" s="110"/>
      <c r="Q113" s="110"/>
      <c r="R113" s="110"/>
      <c r="S113" s="110"/>
      <c r="T113" s="110"/>
      <c r="U113" s="110"/>
      <c r="V113" s="110"/>
      <c r="W113" s="110"/>
      <c r="X113" s="110"/>
      <c r="Y113" s="110"/>
      <c r="Z113" s="110"/>
      <c r="AA113" s="110"/>
      <c r="AB113" s="110"/>
      <c r="AC113" s="110"/>
      <c r="AD113" s="110"/>
      <c r="AE113" s="110"/>
      <c r="AF113" s="110"/>
      <c r="AG113" s="110"/>
      <c r="AH113" s="110"/>
      <c r="AI113" s="111"/>
    </row>
    <row r="114" spans="2:40" s="50" customFormat="1" ht="69.75" customHeight="1" thickBot="1" x14ac:dyDescent="0.3">
      <c r="B114" s="347" t="s">
        <v>130</v>
      </c>
      <c r="C114" s="348"/>
      <c r="D114" s="348"/>
      <c r="E114" s="348"/>
      <c r="F114" s="348"/>
      <c r="G114" s="348"/>
      <c r="H114" s="348"/>
      <c r="I114" s="348"/>
      <c r="J114" s="348"/>
      <c r="K114" s="348"/>
      <c r="L114" s="348"/>
      <c r="M114" s="348"/>
      <c r="N114" s="348"/>
      <c r="O114" s="348"/>
      <c r="P114" s="348"/>
      <c r="Q114" s="348"/>
      <c r="R114" s="348"/>
      <c r="S114" s="348"/>
      <c r="T114" s="348"/>
      <c r="U114" s="348"/>
      <c r="V114" s="348"/>
      <c r="W114" s="348"/>
      <c r="X114" s="348"/>
      <c r="Y114" s="348"/>
      <c r="Z114" s="348"/>
      <c r="AA114" s="348"/>
      <c r="AB114" s="348"/>
      <c r="AC114" s="348"/>
      <c r="AD114" s="348"/>
      <c r="AE114" s="348"/>
      <c r="AF114" s="348"/>
      <c r="AG114" s="348"/>
      <c r="AH114" s="348"/>
      <c r="AI114" s="349"/>
    </row>
    <row r="115" spans="2:40" s="50" customFormat="1" ht="18.75" customHeight="1" thickBot="1" x14ac:dyDescent="0.3">
      <c r="B115" s="109" t="s">
        <v>107</v>
      </c>
      <c r="C115" s="110"/>
      <c r="D115" s="110"/>
      <c r="E115" s="110"/>
      <c r="F115" s="110"/>
      <c r="G115" s="110"/>
      <c r="H115" s="110"/>
      <c r="I115" s="110"/>
      <c r="J115" s="110"/>
      <c r="K115" s="110"/>
      <c r="L115" s="110"/>
      <c r="M115" s="110"/>
      <c r="N115" s="110"/>
      <c r="O115" s="110"/>
      <c r="P115" s="110"/>
      <c r="Q115" s="110"/>
      <c r="R115" s="110"/>
      <c r="S115" s="110"/>
      <c r="T115" s="110"/>
      <c r="U115" s="110"/>
      <c r="V115" s="110"/>
      <c r="W115" s="110"/>
      <c r="X115" s="110"/>
      <c r="Y115" s="110"/>
      <c r="Z115" s="110"/>
      <c r="AA115" s="110"/>
      <c r="AB115" s="110"/>
      <c r="AC115" s="110"/>
      <c r="AD115" s="110"/>
      <c r="AE115" s="110"/>
      <c r="AF115" s="110"/>
      <c r="AG115" s="110"/>
      <c r="AH115" s="110"/>
      <c r="AI115" s="111"/>
    </row>
    <row r="116" spans="2:40" s="50" customFormat="1" ht="69.75" customHeight="1" thickBot="1" x14ac:dyDescent="0.3">
      <c r="B116" s="347" t="s">
        <v>131</v>
      </c>
      <c r="C116" s="348"/>
      <c r="D116" s="348"/>
      <c r="E116" s="348"/>
      <c r="F116" s="348"/>
      <c r="G116" s="348"/>
      <c r="H116" s="348"/>
      <c r="I116" s="348"/>
      <c r="J116" s="348"/>
      <c r="K116" s="348"/>
      <c r="L116" s="348"/>
      <c r="M116" s="348"/>
      <c r="N116" s="348"/>
      <c r="O116" s="348"/>
      <c r="P116" s="348"/>
      <c r="Q116" s="348"/>
      <c r="R116" s="348"/>
      <c r="S116" s="348"/>
      <c r="T116" s="348"/>
      <c r="U116" s="348"/>
      <c r="V116" s="348"/>
      <c r="W116" s="348"/>
      <c r="X116" s="348"/>
      <c r="Y116" s="348"/>
      <c r="Z116" s="348"/>
      <c r="AA116" s="348"/>
      <c r="AB116" s="348"/>
      <c r="AC116" s="348"/>
      <c r="AD116" s="348"/>
      <c r="AE116" s="348"/>
      <c r="AF116" s="348"/>
      <c r="AG116" s="348"/>
      <c r="AH116" s="348"/>
      <c r="AI116" s="349"/>
    </row>
    <row r="117" spans="2:40" s="50" customFormat="1" ht="18.600000000000001" thickBot="1" x14ac:dyDescent="0.3">
      <c r="B117" s="109" t="s">
        <v>108</v>
      </c>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1"/>
    </row>
    <row r="118" spans="2:40" s="50" customFormat="1" ht="19.8" thickBot="1" x14ac:dyDescent="0.3">
      <c r="B118" s="335" t="s">
        <v>109</v>
      </c>
      <c r="C118" s="336"/>
      <c r="D118" s="336"/>
      <c r="E118" s="336"/>
      <c r="F118" s="336"/>
      <c r="G118" s="336"/>
      <c r="H118" s="336"/>
      <c r="I118" s="336"/>
      <c r="J118" s="336"/>
      <c r="K118" s="336"/>
      <c r="L118" s="336"/>
      <c r="M118" s="337"/>
      <c r="N118" s="336"/>
      <c r="O118" s="336"/>
      <c r="P118" s="336"/>
      <c r="Q118" s="336"/>
      <c r="R118" s="336"/>
      <c r="S118" s="336"/>
      <c r="T118" s="336"/>
      <c r="U118" s="336"/>
      <c r="V118" s="336"/>
      <c r="W118" s="337"/>
      <c r="X118" s="337"/>
      <c r="Y118" s="336"/>
      <c r="Z118" s="336"/>
      <c r="AA118" s="336"/>
      <c r="AB118" s="336"/>
      <c r="AC118" s="336"/>
      <c r="AD118" s="336"/>
      <c r="AE118" s="336"/>
      <c r="AF118" s="336"/>
      <c r="AG118" s="336"/>
      <c r="AH118" s="336"/>
      <c r="AI118" s="338"/>
    </row>
    <row r="119" spans="2:40" s="50" customFormat="1" ht="20.25" customHeight="1" thickBot="1" x14ac:dyDescent="0.3">
      <c r="B119" s="51">
        <v>1</v>
      </c>
      <c r="C119" s="339" t="s">
        <v>110</v>
      </c>
      <c r="D119" s="340"/>
      <c r="E119" s="340"/>
      <c r="F119" s="340"/>
      <c r="G119" s="340"/>
      <c r="H119" s="340"/>
      <c r="I119" s="340"/>
      <c r="J119" s="340"/>
      <c r="K119" s="340"/>
      <c r="L119" s="341"/>
      <c r="M119" s="52">
        <v>45390</v>
      </c>
      <c r="N119" s="53">
        <v>5</v>
      </c>
      <c r="O119" s="342" t="s">
        <v>111</v>
      </c>
      <c r="P119" s="343"/>
      <c r="Q119" s="343"/>
      <c r="R119" s="343"/>
      <c r="S119" s="343"/>
      <c r="T119" s="343"/>
      <c r="U119" s="343"/>
      <c r="V119" s="344"/>
      <c r="W119" s="345">
        <v>45715</v>
      </c>
      <c r="X119" s="346"/>
      <c r="Y119" s="53">
        <v>9</v>
      </c>
      <c r="Z119" s="342" t="s">
        <v>112</v>
      </c>
      <c r="AA119" s="343"/>
      <c r="AB119" s="343"/>
      <c r="AC119" s="343"/>
      <c r="AD119" s="343"/>
      <c r="AE119" s="343"/>
      <c r="AF119" s="343"/>
      <c r="AG119" s="343"/>
      <c r="AH119" s="344"/>
      <c r="AI119" s="54" t="s">
        <v>113</v>
      </c>
    </row>
    <row r="120" spans="2:40" s="50" customFormat="1" ht="20.25" customHeight="1" thickBot="1" x14ac:dyDescent="0.3">
      <c r="B120" s="51">
        <v>2</v>
      </c>
      <c r="C120" s="339" t="s">
        <v>114</v>
      </c>
      <c r="D120" s="340"/>
      <c r="E120" s="340"/>
      <c r="F120" s="340"/>
      <c r="G120" s="340"/>
      <c r="H120" s="340"/>
      <c r="I120" s="340"/>
      <c r="J120" s="340"/>
      <c r="K120" s="340"/>
      <c r="L120" s="341"/>
      <c r="M120" s="52">
        <v>45390</v>
      </c>
      <c r="N120" s="55">
        <v>6</v>
      </c>
      <c r="O120" s="342" t="s">
        <v>115</v>
      </c>
      <c r="P120" s="343"/>
      <c r="Q120" s="343"/>
      <c r="R120" s="343"/>
      <c r="S120" s="343"/>
      <c r="T120" s="343"/>
      <c r="U120" s="343"/>
      <c r="V120" s="344"/>
      <c r="W120" s="345">
        <v>45715</v>
      </c>
      <c r="X120" s="346"/>
      <c r="Y120" s="55">
        <v>10</v>
      </c>
      <c r="Z120" s="342" t="s">
        <v>116</v>
      </c>
      <c r="AA120" s="343"/>
      <c r="AB120" s="343"/>
      <c r="AC120" s="343"/>
      <c r="AD120" s="343"/>
      <c r="AE120" s="343"/>
      <c r="AF120" s="343"/>
      <c r="AG120" s="343"/>
      <c r="AH120" s="344"/>
      <c r="AI120" s="56">
        <v>45715</v>
      </c>
    </row>
    <row r="121" spans="2:40" s="50" customFormat="1" ht="20.25" customHeight="1" thickBot="1" x14ac:dyDescent="0.3">
      <c r="B121" s="51">
        <v>3</v>
      </c>
      <c r="C121" s="339" t="s">
        <v>117</v>
      </c>
      <c r="D121" s="340"/>
      <c r="E121" s="340"/>
      <c r="F121" s="340"/>
      <c r="G121" s="340"/>
      <c r="H121" s="340"/>
      <c r="I121" s="340"/>
      <c r="J121" s="340"/>
      <c r="K121" s="340"/>
      <c r="L121" s="341"/>
      <c r="M121" s="52">
        <v>45390</v>
      </c>
      <c r="N121" s="55">
        <v>7</v>
      </c>
      <c r="O121" s="342" t="s">
        <v>118</v>
      </c>
      <c r="P121" s="343"/>
      <c r="Q121" s="343"/>
      <c r="R121" s="343"/>
      <c r="S121" s="343"/>
      <c r="T121" s="343"/>
      <c r="U121" s="343"/>
      <c r="V121" s="344"/>
      <c r="W121" s="363" t="s">
        <v>113</v>
      </c>
      <c r="X121" s="346"/>
      <c r="Y121" s="55">
        <v>11</v>
      </c>
      <c r="Z121" s="342" t="s">
        <v>119</v>
      </c>
      <c r="AA121" s="343"/>
      <c r="AB121" s="343"/>
      <c r="AC121" s="343"/>
      <c r="AD121" s="343"/>
      <c r="AE121" s="343"/>
      <c r="AF121" s="343"/>
      <c r="AG121" s="343"/>
      <c r="AH121" s="344"/>
      <c r="AI121" s="56">
        <v>45715</v>
      </c>
    </row>
    <row r="122" spans="2:40" s="50" customFormat="1" ht="20.25" customHeight="1" thickBot="1" x14ac:dyDescent="0.3">
      <c r="B122" s="51">
        <v>4</v>
      </c>
      <c r="C122" s="339" t="s">
        <v>120</v>
      </c>
      <c r="D122" s="340"/>
      <c r="E122" s="340"/>
      <c r="F122" s="340"/>
      <c r="G122" s="340"/>
      <c r="H122" s="340"/>
      <c r="I122" s="340"/>
      <c r="J122" s="340"/>
      <c r="K122" s="340"/>
      <c r="L122" s="341"/>
      <c r="M122" s="52">
        <v>45390</v>
      </c>
      <c r="N122" s="55">
        <v>8</v>
      </c>
      <c r="O122" s="342" t="s">
        <v>121</v>
      </c>
      <c r="P122" s="343"/>
      <c r="Q122" s="343"/>
      <c r="R122" s="343"/>
      <c r="S122" s="343"/>
      <c r="T122" s="343"/>
      <c r="U122" s="343"/>
      <c r="V122" s="344"/>
      <c r="W122" s="363" t="s">
        <v>113</v>
      </c>
      <c r="X122" s="346"/>
      <c r="Y122" s="55">
        <v>12</v>
      </c>
      <c r="Z122" s="342" t="s">
        <v>122</v>
      </c>
      <c r="AA122" s="343"/>
      <c r="AB122" s="343"/>
      <c r="AC122" s="343"/>
      <c r="AD122" s="343"/>
      <c r="AE122" s="343"/>
      <c r="AF122" s="343"/>
      <c r="AG122" s="343"/>
      <c r="AH122" s="344"/>
      <c r="AI122" s="56" t="s">
        <v>113</v>
      </c>
      <c r="AN122"/>
    </row>
    <row r="123" spans="2:40" s="50" customFormat="1" ht="19.2" x14ac:dyDescent="0.25">
      <c r="B123" s="371"/>
      <c r="C123" s="372"/>
      <c r="D123" s="372"/>
      <c r="E123" s="372"/>
      <c r="F123" s="372"/>
      <c r="G123" s="372"/>
      <c r="H123" s="372"/>
      <c r="I123" s="372"/>
      <c r="J123" s="372"/>
      <c r="K123" s="372"/>
      <c r="L123" s="372"/>
      <c r="M123" s="372"/>
      <c r="N123" s="372"/>
      <c r="O123" s="372"/>
      <c r="P123" s="372"/>
      <c r="Q123" s="372"/>
      <c r="R123" s="372"/>
      <c r="S123" s="372"/>
      <c r="T123" s="372"/>
      <c r="U123" s="372"/>
      <c r="V123" s="372"/>
      <c r="W123" s="372"/>
      <c r="X123" s="372"/>
      <c r="Y123" s="372"/>
      <c r="Z123" s="372"/>
      <c r="AA123" s="372"/>
      <c r="AB123" s="372"/>
      <c r="AC123" s="372"/>
      <c r="AD123" s="372"/>
      <c r="AE123" s="372"/>
      <c r="AF123" s="372"/>
      <c r="AG123" s="372"/>
      <c r="AH123" s="372"/>
      <c r="AI123" s="373"/>
    </row>
    <row r="124" spans="2:40" s="50" customFormat="1" ht="19.2" x14ac:dyDescent="0.25">
      <c r="B124" s="371"/>
      <c r="C124" s="372"/>
      <c r="D124" s="372"/>
      <c r="E124" s="372"/>
      <c r="F124" s="372"/>
      <c r="G124" s="372"/>
      <c r="H124" s="372"/>
      <c r="I124" s="372"/>
      <c r="J124" s="372"/>
      <c r="K124" s="372"/>
      <c r="L124" s="372"/>
      <c r="M124" s="372"/>
      <c r="N124" s="372"/>
      <c r="O124" s="372"/>
      <c r="P124" s="372"/>
      <c r="Q124" s="372"/>
      <c r="R124" s="372"/>
      <c r="S124" s="372"/>
      <c r="T124" s="372"/>
      <c r="U124" s="372"/>
      <c r="V124" s="372"/>
      <c r="W124" s="372"/>
      <c r="X124" s="372"/>
      <c r="Y124" s="372"/>
      <c r="Z124" s="372"/>
      <c r="AA124" s="372"/>
      <c r="AB124" s="372"/>
      <c r="AC124" s="372"/>
      <c r="AD124" s="372"/>
      <c r="AE124" s="372"/>
      <c r="AF124" s="372"/>
      <c r="AG124" s="372"/>
      <c r="AH124" s="372"/>
      <c r="AI124" s="373"/>
    </row>
    <row r="125" spans="2:40" s="50" customFormat="1" ht="19.2" x14ac:dyDescent="0.25">
      <c r="B125" s="371"/>
      <c r="C125" s="372"/>
      <c r="D125" s="372"/>
      <c r="E125" s="372"/>
      <c r="F125" s="372"/>
      <c r="G125" s="372"/>
      <c r="H125" s="372"/>
      <c r="I125" s="372"/>
      <c r="J125" s="372"/>
      <c r="K125" s="372"/>
      <c r="L125" s="372"/>
      <c r="M125" s="372"/>
      <c r="N125" s="372"/>
      <c r="O125" s="372"/>
      <c r="P125" s="372"/>
      <c r="Q125" s="372"/>
      <c r="R125" s="372"/>
      <c r="S125" s="372"/>
      <c r="T125" s="372"/>
      <c r="U125" s="372"/>
      <c r="V125" s="372"/>
      <c r="W125" s="372"/>
      <c r="X125" s="372"/>
      <c r="Y125" s="372"/>
      <c r="Z125" s="372"/>
      <c r="AA125" s="372"/>
      <c r="AB125" s="372"/>
      <c r="AC125" s="372"/>
      <c r="AD125" s="372"/>
      <c r="AE125" s="372"/>
      <c r="AF125" s="372"/>
      <c r="AG125" s="372"/>
      <c r="AH125" s="372"/>
      <c r="AI125" s="373"/>
    </row>
    <row r="126" spans="2:40" s="50" customFormat="1" ht="19.2" x14ac:dyDescent="0.25">
      <c r="B126" s="371"/>
      <c r="C126" s="372"/>
      <c r="D126" s="372"/>
      <c r="E126" s="372"/>
      <c r="F126" s="372"/>
      <c r="G126" s="372"/>
      <c r="H126" s="372"/>
      <c r="I126" s="372"/>
      <c r="J126" s="372"/>
      <c r="K126" s="372"/>
      <c r="L126" s="372"/>
      <c r="M126" s="372"/>
      <c r="N126" s="372"/>
      <c r="O126" s="372"/>
      <c r="P126" s="372"/>
      <c r="Q126" s="372"/>
      <c r="R126" s="372"/>
      <c r="S126" s="372"/>
      <c r="T126" s="372"/>
      <c r="U126" s="372"/>
      <c r="V126" s="372"/>
      <c r="W126" s="372"/>
      <c r="X126" s="372"/>
      <c r="Y126" s="372"/>
      <c r="Z126" s="372"/>
      <c r="AA126" s="372"/>
      <c r="AB126" s="372"/>
      <c r="AC126" s="372"/>
      <c r="AD126" s="372"/>
      <c r="AE126" s="372"/>
      <c r="AF126" s="372"/>
      <c r="AG126" s="372"/>
      <c r="AH126" s="372"/>
      <c r="AI126" s="373"/>
    </row>
    <row r="127" spans="2:40" s="50" customFormat="1" ht="19.2" x14ac:dyDescent="0.25">
      <c r="B127" s="371"/>
      <c r="C127" s="372"/>
      <c r="D127" s="372"/>
      <c r="E127" s="372"/>
      <c r="F127" s="372"/>
      <c r="G127" s="372"/>
      <c r="H127" s="372"/>
      <c r="I127" s="372"/>
      <c r="J127" s="372"/>
      <c r="K127" s="372"/>
      <c r="L127" s="372"/>
      <c r="M127" s="372"/>
      <c r="N127" s="372"/>
      <c r="O127" s="372"/>
      <c r="P127" s="372"/>
      <c r="Q127" s="372"/>
      <c r="R127" s="372"/>
      <c r="S127" s="372"/>
      <c r="T127" s="372"/>
      <c r="U127" s="372"/>
      <c r="V127" s="372"/>
      <c r="W127" s="372"/>
      <c r="X127" s="372"/>
      <c r="Y127" s="372"/>
      <c r="Z127" s="372"/>
      <c r="AA127" s="372"/>
      <c r="AB127" s="372"/>
      <c r="AC127" s="372"/>
      <c r="AD127" s="372"/>
      <c r="AE127" s="372"/>
      <c r="AF127" s="372"/>
      <c r="AG127" s="372"/>
      <c r="AH127" s="372"/>
      <c r="AI127" s="373"/>
    </row>
    <row r="128" spans="2:40" s="50" customFormat="1" ht="19.2" x14ac:dyDescent="0.25">
      <c r="B128" s="335"/>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54"/>
      <c r="AL128"/>
    </row>
    <row r="129" spans="1:42" s="50" customFormat="1" ht="19.2" x14ac:dyDescent="0.25">
      <c r="B129" s="335"/>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54"/>
    </row>
    <row r="130" spans="1:42" s="50" customFormat="1" ht="19.2" x14ac:dyDescent="0.25">
      <c r="B130" s="335"/>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54"/>
    </row>
    <row r="131" spans="1:42" s="50" customFormat="1" ht="19.2" x14ac:dyDescent="0.25">
      <c r="B131" s="335"/>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54"/>
    </row>
    <row r="132" spans="1:42" s="50" customFormat="1" ht="19.2" x14ac:dyDescent="0.25">
      <c r="B132" s="335"/>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54"/>
    </row>
    <row r="133" spans="1:42" s="50" customFormat="1" ht="19.8" thickBot="1" x14ac:dyDescent="0.3">
      <c r="B133" s="335"/>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54"/>
    </row>
    <row r="134" spans="1:42" s="58" customFormat="1" ht="18.75" customHeight="1" x14ac:dyDescent="0.25">
      <c r="A134" s="57"/>
      <c r="B134" s="355" t="s">
        <v>123</v>
      </c>
      <c r="C134" s="356"/>
      <c r="D134" s="356"/>
      <c r="E134" s="356"/>
      <c r="F134" s="356"/>
      <c r="G134" s="356"/>
      <c r="H134" s="356"/>
      <c r="I134" s="356"/>
      <c r="J134" s="356"/>
      <c r="K134" s="356"/>
      <c r="L134" s="356" t="s">
        <v>124</v>
      </c>
      <c r="M134" s="356"/>
      <c r="N134" s="356"/>
      <c r="O134" s="356"/>
      <c r="P134" s="356"/>
      <c r="Q134" s="356"/>
      <c r="R134" s="356"/>
      <c r="S134" s="356"/>
      <c r="T134" s="356"/>
      <c r="U134" s="356"/>
      <c r="V134" s="356" t="s">
        <v>125</v>
      </c>
      <c r="W134" s="356"/>
      <c r="X134" s="356"/>
      <c r="Y134" s="356"/>
      <c r="Z134" s="356"/>
      <c r="AA134" s="356"/>
      <c r="AB134" s="356"/>
      <c r="AC134" s="356"/>
      <c r="AD134" s="356"/>
      <c r="AE134" s="356"/>
      <c r="AF134" s="359"/>
      <c r="AG134" s="359"/>
      <c r="AH134" s="359"/>
      <c r="AI134" s="360"/>
    </row>
    <row r="135" spans="1:42" s="58" customFormat="1" ht="34.5" customHeight="1" x14ac:dyDescent="0.25">
      <c r="A135" s="57"/>
      <c r="B135" s="357"/>
      <c r="C135" s="358"/>
      <c r="D135" s="358"/>
      <c r="E135" s="358"/>
      <c r="F135" s="358"/>
      <c r="G135" s="358"/>
      <c r="H135" s="358"/>
      <c r="I135" s="358"/>
      <c r="J135" s="358"/>
      <c r="K135" s="358"/>
      <c r="L135" s="358"/>
      <c r="M135" s="358"/>
      <c r="N135" s="358"/>
      <c r="O135" s="358"/>
      <c r="P135" s="358"/>
      <c r="Q135" s="358"/>
      <c r="R135" s="358"/>
      <c r="S135" s="358"/>
      <c r="T135" s="358"/>
      <c r="U135" s="358"/>
      <c r="V135" s="358"/>
      <c r="W135" s="358"/>
      <c r="X135" s="358"/>
      <c r="Y135" s="358"/>
      <c r="Z135" s="358"/>
      <c r="AA135" s="358"/>
      <c r="AB135" s="358"/>
      <c r="AC135" s="358"/>
      <c r="AD135" s="358"/>
      <c r="AE135" s="358"/>
      <c r="AF135" s="361"/>
      <c r="AG135" s="361"/>
      <c r="AH135" s="361"/>
      <c r="AI135" s="362"/>
    </row>
    <row r="136" spans="1:42" s="59" customFormat="1" ht="45.6" customHeight="1" x14ac:dyDescent="0.25">
      <c r="A136" s="57"/>
      <c r="B136" s="366" t="s">
        <v>132</v>
      </c>
      <c r="C136" s="367"/>
      <c r="D136" s="367"/>
      <c r="E136" s="367"/>
      <c r="F136" s="367"/>
      <c r="G136" s="367"/>
      <c r="H136" s="367"/>
      <c r="I136" s="367"/>
      <c r="J136" s="367"/>
      <c r="K136" s="367"/>
      <c r="L136" s="367" t="s">
        <v>155</v>
      </c>
      <c r="M136" s="367"/>
      <c r="N136" s="367"/>
      <c r="O136" s="367"/>
      <c r="P136" s="367"/>
      <c r="Q136" s="367"/>
      <c r="R136" s="367"/>
      <c r="S136" s="367"/>
      <c r="T136" s="367"/>
      <c r="U136" s="367"/>
      <c r="V136" s="367" t="s">
        <v>126</v>
      </c>
      <c r="W136" s="367"/>
      <c r="X136" s="367"/>
      <c r="Y136" s="367"/>
      <c r="Z136" s="367"/>
      <c r="AA136" s="367"/>
      <c r="AB136" s="367"/>
      <c r="AC136" s="367"/>
      <c r="AD136" s="367"/>
      <c r="AE136" s="367"/>
      <c r="AF136" s="368" t="s">
        <v>127</v>
      </c>
      <c r="AG136" s="368"/>
      <c r="AH136" s="369" t="str">
        <f>+I7</f>
        <v>25 DE FEBRERO AL 25 DE MARZO DE 2026</v>
      </c>
      <c r="AI136" s="370"/>
    </row>
    <row r="137" spans="1:42" ht="18.600000000000001" thickBot="1" x14ac:dyDescent="0.35">
      <c r="B137" s="350" t="s">
        <v>167</v>
      </c>
      <c r="C137" s="351"/>
      <c r="D137" s="351"/>
      <c r="E137" s="351"/>
      <c r="F137" s="351"/>
      <c r="G137" s="351"/>
      <c r="H137" s="351"/>
      <c r="I137" s="351"/>
      <c r="J137" s="351"/>
      <c r="K137" s="351"/>
      <c r="L137" s="351" t="s">
        <v>168</v>
      </c>
      <c r="M137" s="351"/>
      <c r="N137" s="351"/>
      <c r="O137" s="351"/>
      <c r="P137" s="351"/>
      <c r="Q137" s="351"/>
      <c r="R137" s="351"/>
      <c r="S137" s="351"/>
      <c r="T137" s="351"/>
      <c r="U137" s="351"/>
      <c r="V137" s="351" t="s">
        <v>128</v>
      </c>
      <c r="W137" s="351"/>
      <c r="X137" s="351"/>
      <c r="Y137" s="351"/>
      <c r="Z137" s="351"/>
      <c r="AA137" s="351"/>
      <c r="AB137" s="351"/>
      <c r="AC137" s="351"/>
      <c r="AD137" s="351"/>
      <c r="AE137" s="351"/>
      <c r="AF137" s="352" t="s">
        <v>129</v>
      </c>
      <c r="AG137" s="352"/>
      <c r="AH137" s="352"/>
      <c r="AI137" s="353"/>
    </row>
    <row r="139" spans="1:42" ht="13.8" x14ac:dyDescent="0.3">
      <c r="AP139"/>
    </row>
    <row r="153" spans="38:38" ht="13.8" x14ac:dyDescent="0.3">
      <c r="AL153"/>
    </row>
    <row r="161" spans="39:39" ht="13.8" x14ac:dyDescent="0.3">
      <c r="AM161"/>
    </row>
    <row r="177" spans="38:42" ht="13.8" x14ac:dyDescent="0.3">
      <c r="AL177"/>
    </row>
    <row r="179" spans="38:42" ht="13.8" x14ac:dyDescent="0.3">
      <c r="AP179"/>
    </row>
    <row r="206" spans="38:38" ht="13.8" x14ac:dyDescent="0.3">
      <c r="AL206"/>
    </row>
    <row r="210" spans="37:42" ht="13.8" x14ac:dyDescent="0.3">
      <c r="AP210"/>
    </row>
    <row r="224" spans="37:42" ht="13.8" x14ac:dyDescent="0.3">
      <c r="AK224"/>
    </row>
    <row r="226" spans="42:53" ht="13.8" x14ac:dyDescent="0.3">
      <c r="AP226"/>
    </row>
    <row r="230" spans="42:53" ht="13.8" x14ac:dyDescent="0.3">
      <c r="BA230"/>
    </row>
  </sheetData>
  <mergeCells count="394">
    <mergeCell ref="E94:F94"/>
    <mergeCell ref="G94:H94"/>
    <mergeCell ref="B98:AI99"/>
    <mergeCell ref="B54:D54"/>
    <mergeCell ref="B55:D55"/>
    <mergeCell ref="H54:L54"/>
    <mergeCell ref="H55:L55"/>
    <mergeCell ref="M54:P54"/>
    <mergeCell ref="M55:P55"/>
    <mergeCell ref="E56:G56"/>
    <mergeCell ref="H56:L56"/>
    <mergeCell ref="Q56:R56"/>
    <mergeCell ref="S56:AA56"/>
    <mergeCell ref="E71:F71"/>
    <mergeCell ref="G71:H71"/>
    <mergeCell ref="E72:F72"/>
    <mergeCell ref="G72:H72"/>
    <mergeCell ref="B67:AI67"/>
    <mergeCell ref="E68:F68"/>
    <mergeCell ref="G68:H68"/>
    <mergeCell ref="E69:F69"/>
    <mergeCell ref="G69:H69"/>
    <mergeCell ref="AA64:AD64"/>
    <mergeCell ref="AE64:AI64"/>
    <mergeCell ref="B65:F65"/>
    <mergeCell ref="G65:J65"/>
    <mergeCell ref="K65:N65"/>
    <mergeCell ref="O65:R65"/>
    <mergeCell ref="B63:F63"/>
    <mergeCell ref="G63:J63"/>
    <mergeCell ref="K63:N63"/>
    <mergeCell ref="O63:R63"/>
    <mergeCell ref="S63:V63"/>
    <mergeCell ref="W63:Z63"/>
    <mergeCell ref="AA63:AD63"/>
    <mergeCell ref="AE63:AI63"/>
    <mergeCell ref="E73:F73"/>
    <mergeCell ref="G73:H73"/>
    <mergeCell ref="E74:F74"/>
    <mergeCell ref="G74:H74"/>
    <mergeCell ref="E75:F75"/>
    <mergeCell ref="G75:H75"/>
    <mergeCell ref="E70:F70"/>
    <mergeCell ref="G70:H70"/>
    <mergeCell ref="G92:H92"/>
    <mergeCell ref="E92:F92"/>
    <mergeCell ref="E91:F91"/>
    <mergeCell ref="G91:H91"/>
    <mergeCell ref="E90:F90"/>
    <mergeCell ref="G90:H90"/>
    <mergeCell ref="E79:F79"/>
    <mergeCell ref="G79:H79"/>
    <mergeCell ref="E80:F80"/>
    <mergeCell ref="G80:H80"/>
    <mergeCell ref="E81:F81"/>
    <mergeCell ref="G81:H81"/>
    <mergeCell ref="E76:F76"/>
    <mergeCell ref="G76:H76"/>
    <mergeCell ref="E77:F77"/>
    <mergeCell ref="G77:H77"/>
    <mergeCell ref="E78:F78"/>
    <mergeCell ref="G78:H78"/>
    <mergeCell ref="B104:P104"/>
    <mergeCell ref="Q104:AI104"/>
    <mergeCell ref="E89:F89"/>
    <mergeCell ref="G89:H89"/>
    <mergeCell ref="B136:K136"/>
    <mergeCell ref="L136:U136"/>
    <mergeCell ref="V136:AE136"/>
    <mergeCell ref="AF136:AG136"/>
    <mergeCell ref="AH136:AI136"/>
    <mergeCell ref="B125:AI125"/>
    <mergeCell ref="B126:AI126"/>
    <mergeCell ref="B127:AI127"/>
    <mergeCell ref="B128:AI128"/>
    <mergeCell ref="B129:AI129"/>
    <mergeCell ref="B130:AI130"/>
    <mergeCell ref="C122:L122"/>
    <mergeCell ref="O122:V122"/>
    <mergeCell ref="W122:X122"/>
    <mergeCell ref="Z122:AH122"/>
    <mergeCell ref="B123:AI123"/>
    <mergeCell ref="B124:AI124"/>
    <mergeCell ref="C120:L120"/>
    <mergeCell ref="O120:V120"/>
    <mergeCell ref="W120:X120"/>
    <mergeCell ref="B137:K137"/>
    <mergeCell ref="L137:U137"/>
    <mergeCell ref="V137:AE137"/>
    <mergeCell ref="AF137:AI137"/>
    <mergeCell ref="B131:AI131"/>
    <mergeCell ref="B132:AI132"/>
    <mergeCell ref="B133:AI133"/>
    <mergeCell ref="B134:K135"/>
    <mergeCell ref="L134:U135"/>
    <mergeCell ref="V134:AE135"/>
    <mergeCell ref="AF134:AI135"/>
    <mergeCell ref="Z120:AH120"/>
    <mergeCell ref="C121:L121"/>
    <mergeCell ref="O121:V121"/>
    <mergeCell ref="W121:X121"/>
    <mergeCell ref="Z121:AH121"/>
    <mergeCell ref="B117:AI117"/>
    <mergeCell ref="B118:AI118"/>
    <mergeCell ref="C119:L119"/>
    <mergeCell ref="O119:V119"/>
    <mergeCell ref="W119:X119"/>
    <mergeCell ref="Z119:AH119"/>
    <mergeCell ref="B108:P108"/>
    <mergeCell ref="Q108:AI108"/>
    <mergeCell ref="B113:AI113"/>
    <mergeCell ref="B114:AI114"/>
    <mergeCell ref="B115:AI115"/>
    <mergeCell ref="B116:AI116"/>
    <mergeCell ref="B109:P109"/>
    <mergeCell ref="Q109:AI109"/>
    <mergeCell ref="B110:P110"/>
    <mergeCell ref="Q110:AI110"/>
    <mergeCell ref="B112:P112"/>
    <mergeCell ref="Q112:AI112"/>
    <mergeCell ref="B101:G101"/>
    <mergeCell ref="H101:P101"/>
    <mergeCell ref="B102:P102"/>
    <mergeCell ref="Q102:AI102"/>
    <mergeCell ref="B106:P106"/>
    <mergeCell ref="Q106:AI106"/>
    <mergeCell ref="E82:F82"/>
    <mergeCell ref="G82:H82"/>
    <mergeCell ref="B96:AI96"/>
    <mergeCell ref="B97:AI97"/>
    <mergeCell ref="B100:AI100"/>
    <mergeCell ref="E83:F83"/>
    <mergeCell ref="G83:H83"/>
    <mergeCell ref="E84:F84"/>
    <mergeCell ref="G84:H84"/>
    <mergeCell ref="E85:F85"/>
    <mergeCell ref="G85:H85"/>
    <mergeCell ref="E86:F86"/>
    <mergeCell ref="G86:H86"/>
    <mergeCell ref="E87:F87"/>
    <mergeCell ref="G87:H87"/>
    <mergeCell ref="E88:F88"/>
    <mergeCell ref="G88:H88"/>
    <mergeCell ref="B66:AI66"/>
    <mergeCell ref="S65:V65"/>
    <mergeCell ref="W65:Z65"/>
    <mergeCell ref="AA65:AD65"/>
    <mergeCell ref="AE65:AI65"/>
    <mergeCell ref="B64:F64"/>
    <mergeCell ref="G64:J64"/>
    <mergeCell ref="K64:N64"/>
    <mergeCell ref="O64:R64"/>
    <mergeCell ref="S64:V64"/>
    <mergeCell ref="W64:Z64"/>
    <mergeCell ref="B59:AI59"/>
    <mergeCell ref="B60:AI60"/>
    <mergeCell ref="B61:R61"/>
    <mergeCell ref="S61:AI61"/>
    <mergeCell ref="B62:F62"/>
    <mergeCell ref="G62:J62"/>
    <mergeCell ref="K62:N62"/>
    <mergeCell ref="O62:R62"/>
    <mergeCell ref="S62:V62"/>
    <mergeCell ref="W62:Z62"/>
    <mergeCell ref="AA62:AD62"/>
    <mergeCell ref="AE62:AI62"/>
    <mergeCell ref="B58:G58"/>
    <mergeCell ref="H58:P58"/>
    <mergeCell ref="Q58:R58"/>
    <mergeCell ref="S58:AA58"/>
    <mergeCell ref="AB58:AE58"/>
    <mergeCell ref="AF58:AI58"/>
    <mergeCell ref="AB53:AE53"/>
    <mergeCell ref="AF53:AI53"/>
    <mergeCell ref="B57:G57"/>
    <mergeCell ref="H57:L57"/>
    <mergeCell ref="M57:P57"/>
    <mergeCell ref="Q57:R57"/>
    <mergeCell ref="S57:AA57"/>
    <mergeCell ref="AB57:AE57"/>
    <mergeCell ref="AF57:AI57"/>
    <mergeCell ref="B53:D53"/>
    <mergeCell ref="E53:G53"/>
    <mergeCell ref="H53:L53"/>
    <mergeCell ref="M53:P53"/>
    <mergeCell ref="Q53:R53"/>
    <mergeCell ref="S53:AA53"/>
    <mergeCell ref="AB56:AE56"/>
    <mergeCell ref="AF56:AI56"/>
    <mergeCell ref="B56:D56"/>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B44:D44"/>
    <mergeCell ref="E44:G44"/>
    <mergeCell ref="H44:L44"/>
    <mergeCell ref="M44:P44"/>
    <mergeCell ref="Q44:R44"/>
    <mergeCell ref="S44:AA44"/>
    <mergeCell ref="AB44:AI44"/>
    <mergeCell ref="AB45:AE45"/>
    <mergeCell ref="AF45:AI45"/>
    <mergeCell ref="B39:AI39"/>
    <mergeCell ref="B41:AI41"/>
    <mergeCell ref="B42:R42"/>
    <mergeCell ref="S42:AI42"/>
    <mergeCell ref="B43:D43"/>
    <mergeCell ref="E43:G43"/>
    <mergeCell ref="H43:L43"/>
    <mergeCell ref="M43:P43"/>
    <mergeCell ref="Q43:R43"/>
    <mergeCell ref="S43:AA43"/>
    <mergeCell ref="AB43:AE43"/>
    <mergeCell ref="AF43:AI43"/>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22:H22"/>
    <mergeCell ref="I22:M22"/>
    <mergeCell ref="N22:R22"/>
    <mergeCell ref="S22:AI22"/>
    <mergeCell ref="B23:AI23"/>
    <mergeCell ref="A24:A98"/>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B21:H21"/>
    <mergeCell ref="I21:M21"/>
    <mergeCell ref="N21:R21"/>
    <mergeCell ref="S21:X21"/>
    <mergeCell ref="Y21:AC21"/>
    <mergeCell ref="AD21:AI21"/>
    <mergeCell ref="B20:H20"/>
    <mergeCell ref="I20:M20"/>
    <mergeCell ref="N20:R20"/>
    <mergeCell ref="S20:X20"/>
    <mergeCell ref="Y20:AC20"/>
    <mergeCell ref="AD20:AI20"/>
    <mergeCell ref="N19:R19"/>
    <mergeCell ref="S19:X19"/>
    <mergeCell ref="Y19:AC19"/>
    <mergeCell ref="AD19:AI19"/>
    <mergeCell ref="B18:H18"/>
    <mergeCell ref="I18:M18"/>
    <mergeCell ref="N18:R18"/>
    <mergeCell ref="S18:X18"/>
    <mergeCell ref="Y18:AC18"/>
    <mergeCell ref="AD18:AI18"/>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E93:F93"/>
    <mergeCell ref="G93:H93"/>
    <mergeCell ref="E54:G54"/>
    <mergeCell ref="E55:G55"/>
    <mergeCell ref="B8:H8"/>
    <mergeCell ref="I8:AI8"/>
    <mergeCell ref="B9:H9"/>
    <mergeCell ref="I9:AI9"/>
    <mergeCell ref="B10:H10"/>
    <mergeCell ref="I10:AI10"/>
    <mergeCell ref="B15:H15"/>
    <mergeCell ref="I15:M15"/>
    <mergeCell ref="N15:AI15"/>
    <mergeCell ref="B17:H17"/>
    <mergeCell ref="I17:M17"/>
    <mergeCell ref="N16:R16"/>
    <mergeCell ref="S16:X16"/>
    <mergeCell ref="Y16:AC16"/>
    <mergeCell ref="AD17:AI17"/>
    <mergeCell ref="B16:H16"/>
    <mergeCell ref="I16:M16"/>
    <mergeCell ref="AD16:AI16"/>
    <mergeCell ref="B19:H19"/>
    <mergeCell ref="I19:M19"/>
  </mergeCells>
  <printOptions horizontalCentered="1"/>
  <pageMargins left="0.25" right="0.27559055118110237" top="0.35433070866141736" bottom="0.35433070866141736" header="0" footer="0"/>
  <pageSetup paperSize="8" scale="28" fitToHeight="2" orientation="portrait" horizontalDpi="4294967294" verticalDpi="4294967294" r:id="rId1"/>
  <headerFooter alignWithMargins="0">
    <oddFooter>&amp;CPágina &amp;P de &amp;N&amp;R&amp;D</oddFooter>
  </headerFooter>
  <rowBreaks count="2" manualBreakCount="2">
    <brk id="102" max="34" man="1"/>
    <brk id="112"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2026-01-26T20:50:48Z</cp:lastPrinted>
  <dcterms:created xsi:type="dcterms:W3CDTF">2025-04-23T19:10:54Z</dcterms:created>
  <dcterms:modified xsi:type="dcterms:W3CDTF">2026-05-05T21:52:22Z</dcterms:modified>
</cp:coreProperties>
</file>