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tolop\Desktop\OFICIOS  - TORRE NUEVA\INFORMES\22. DICIEMBRE\"/>
    </mc:Choice>
  </mc:AlternateContent>
  <xr:revisionPtr revIDLastSave="0" documentId="13_ncr:1_{A6B2DDDB-5075-4442-8D9C-ABEA68A665EA}" xr6:coauthVersionLast="47" xr6:coauthVersionMax="47" xr10:uidLastSave="{00000000-0000-0000-0000-000000000000}"/>
  <bookViews>
    <workbookView xWindow="-108" yWindow="-108" windowWidth="23256" windowHeight="12456" xr2:uid="{0435BE1F-BE5C-47A3-915A-87AA1C42C637}"/>
  </bookViews>
  <sheets>
    <sheet name="JUN 25" sheetId="2" r:id="rId1"/>
  </sheets>
  <definedNames>
    <definedName name="_xlnm.Print_Area" localSheetId="0">'JUN 25'!$A$2:$AI$132</definedName>
    <definedName name="_xlnm.Print_Titles" localSheetId="0">'JUN 25'!$2:$23</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K52" i="2" l="1"/>
  <c r="AF54" i="2"/>
  <c r="M52" i="2"/>
  <c r="W60" i="2"/>
  <c r="W62" i="2" s="1"/>
  <c r="AE60" i="2"/>
  <c r="M51" i="2"/>
  <c r="E26" i="2"/>
  <c r="M50" i="2"/>
  <c r="O62" i="2"/>
  <c r="M47" i="2"/>
  <c r="M46" i="2"/>
  <c r="M45" i="2"/>
  <c r="M49" i="2"/>
  <c r="M48" i="2"/>
  <c r="AA60" i="2" l="1"/>
  <c r="AK53" i="2"/>
  <c r="K61" i="2"/>
  <c r="AH135" i="2" l="1"/>
  <c r="G62" i="2"/>
  <c r="K60" i="2"/>
  <c r="K62" i="2" s="1"/>
  <c r="AF55" i="2"/>
  <c r="AB44" i="2"/>
  <c r="G37" i="2"/>
  <c r="Y19" i="2"/>
  <c r="S19" i="2"/>
  <c r="N19" i="2"/>
  <c r="I17" i="2"/>
  <c r="AK54" i="2" s="1"/>
  <c r="I19" i="2" l="1"/>
  <c r="AD19" i="2" s="1"/>
  <c r="AE61" i="2"/>
  <c r="AA61" i="2" s="1"/>
  <c r="AA62" i="2" s="1"/>
  <c r="M54" i="2"/>
  <c r="H54" i="2" s="1"/>
  <c r="H55" i="2" s="1"/>
  <c r="AE62" i="2" l="1"/>
</calcChain>
</file>

<file path=xl/sharedStrings.xml><?xml version="1.0" encoding="utf-8"?>
<sst xmlns="http://schemas.openxmlformats.org/spreadsheetml/2006/main" count="213" uniqueCount="176">
  <si>
    <t>INFORME DE EJECUCIÓN PROYECTOS DE INFRAESTRUCTURA</t>
  </si>
  <si>
    <t>1. INFORMACIÓN GENERAL DEL PROYECTO</t>
  </si>
  <si>
    <t>RESOLUCIÓN DE ASIGNACIÓN No. 1832 DE 2023</t>
  </si>
  <si>
    <t>Informe No.</t>
  </si>
  <si>
    <t>Fecha</t>
  </si>
  <si>
    <t>Departamento</t>
  </si>
  <si>
    <t>CAUCA</t>
  </si>
  <si>
    <t>Municipio</t>
  </si>
  <si>
    <t>POPAYAN</t>
  </si>
  <si>
    <t>Entidad Beneficiaria</t>
  </si>
  <si>
    <t>HOSPITAL UNIVERSITARIO SAN JOSÉ DE POPAYÁN EMPRESA SOCIAL DEL ESTADO.</t>
  </si>
  <si>
    <t>Objeto del Proyecto:</t>
  </si>
  <si>
    <t xml:space="preserve">“CONSTRUCCION DE EDIFICIO PARA EL SERVICIO DE CONSULTA EXTERNA, PROCESOS DE INNOVACION – INVESTIGACION Y PROCESOS ADMINISTRATIVOS DEL HOSPITAL UNIVERSITARIO SAN JOSE DE POPAYAN E.S.E, SEGÚN PROYECTO APROBADO POR EL MINISTERIO DE SALUD Y PROTECCION SOCIAL, Y RECURSOS ASIGNADOS MEDIANTE RESOLUCION No 1832 DEL 8 DE NOVIEMBRE DE 2023” </t>
  </si>
  <si>
    <t>2, DATOS GENERALES DEL PROYECTO</t>
  </si>
  <si>
    <t>Valor del Proyecto:</t>
  </si>
  <si>
    <t>Treinta y tres mil setecientos sesenta y cuatro millones quinientos noventa y seis mil novecientos cincuenta y nueve pesos mcte</t>
  </si>
  <si>
    <t>Fecha de Presentación Proyecto</t>
  </si>
  <si>
    <t>18 de septiembre 2023</t>
  </si>
  <si>
    <t>Fecha de aprobación Proyecto</t>
  </si>
  <si>
    <t>19 de octubre de 2023</t>
  </si>
  <si>
    <t>COFINANCIACION</t>
  </si>
  <si>
    <t>MSPS</t>
  </si>
  <si>
    <t>ESE</t>
  </si>
  <si>
    <t xml:space="preserve">TOTAL </t>
  </si>
  <si>
    <t>Valor Aporte Cofinanciación</t>
  </si>
  <si>
    <t>Acto Administrativo de asignación</t>
  </si>
  <si>
    <t>Valor Total:</t>
  </si>
  <si>
    <t>Fecha de giro proyecto Inicial</t>
  </si>
  <si>
    <t>Plazo Inicial de Ejecución:</t>
  </si>
  <si>
    <t>VEINTE (20) MESES</t>
  </si>
  <si>
    <t>Plazo de Ejecución Final:</t>
  </si>
  <si>
    <t>* Inserte las filas que requiera de presentarse ajuste presupuestales al proyecto - Suprima las casillas innecesarias</t>
  </si>
  <si>
    <t xml:space="preserve">3. INFORMACIÓN GENERAL DE LOS CONTRATOS </t>
  </si>
  <si>
    <t>Informe Nº</t>
  </si>
  <si>
    <t>Periodo comprendido entre el</t>
  </si>
  <si>
    <t>y     el</t>
  </si>
  <si>
    <t>CONTRATO DE OBRA</t>
  </si>
  <si>
    <t>CONTRATO DE INTERVENTORIA DE OBRA</t>
  </si>
  <si>
    <t>Contratante:</t>
  </si>
  <si>
    <t>Contrato Nº:</t>
  </si>
  <si>
    <t>358 DE 2023</t>
  </si>
  <si>
    <t>078 DE 2024</t>
  </si>
  <si>
    <t>Contratista:</t>
  </si>
  <si>
    <t>CONSORCIO EVOLET</t>
  </si>
  <si>
    <t>Plazo Inicial:</t>
  </si>
  <si>
    <t>VEINTE MESES</t>
  </si>
  <si>
    <t>Fecha de Inicio:</t>
  </si>
  <si>
    <t>|</t>
  </si>
  <si>
    <t>22 de marzo de 2024</t>
  </si>
  <si>
    <t>Fecha de terminación:</t>
  </si>
  <si>
    <t>Nueva fecha de terminación:</t>
  </si>
  <si>
    <t>Valor Inicial:</t>
  </si>
  <si>
    <t>Valor Anticipo:</t>
  </si>
  <si>
    <t>(30%) del valor del contrato a título de anticipo una vez obtenidas las licencias de construcción. El anticipo se tramitará previa solicitud del Contratista y aceptación de las condiciones del Hospital Universitario San José E.S.E para su entrega. En todo caso el anticipo estará sujeto a la disponibilidad de cupo en el Programa Anual Mensualizado de Caja (PAC).</t>
  </si>
  <si>
    <t xml:space="preserve">No tiene anticipo </t>
  </si>
  <si>
    <t>Forma de Pago</t>
  </si>
  <si>
    <t>El precio del contrato se pagará por medio de actas parciales debidamente aprobadas por el interventor, y avaladas por el supervisor de la interventoría, de todas maneras, El último pago, se efectuará con el Acta de Liquidación Final del contrato y no podrá ser por un valor menor del diez por ciento (10%) del valor del contrato y debe ir acompañada del informe final de interventoría, donde se certifique el recibo a satisfacción de la construcción, de acuerdo a los términos de la propuesta económica presentada por el CONTRATISTA.</t>
  </si>
  <si>
    <t>El Hospital Universitario San José pagará al interventor el valor del contrato, dentro de los 60 días siguientes a la presentación de la cuenta, mediante actas parciales, las cuales se tasarán de acuerdo al avance del contrato de obra vigilado, de acuerdo con la interventoría ejecutada, revisada, aceptada y recibida a satisfacción por el supervisor, las cuales además deben ser verificables físicamente y deberán soportarse en actas de interventoría.</t>
  </si>
  <si>
    <t>Valor pagado: ANTICIPO</t>
  </si>
  <si>
    <t>Valor pagado:</t>
  </si>
  <si>
    <t>Nombre del Supervisor</t>
  </si>
  <si>
    <t>Nombre Interventor:</t>
  </si>
  <si>
    <t>* Inserte las filas que requiera según el número de suspensiones, reinicios, Prorrogas, adiciones presupuestales, etc. - Suprima las casillas innecesarias</t>
  </si>
  <si>
    <t>4. RESUMEN DE PAGOS</t>
  </si>
  <si>
    <t>CONTRATO DE OBRA Nº    358-2023</t>
  </si>
  <si>
    <t>CONTRATO DE INTERVENTORIA Nº 078-2024</t>
  </si>
  <si>
    <t>CONCEPTO</t>
  </si>
  <si>
    <t>FECHA DE PAGO</t>
  </si>
  <si>
    <t>VALOR BRUTO PAGADO</t>
  </si>
  <si>
    <t>VALOR NETO AMORTIZANDO ANT</t>
  </si>
  <si>
    <t>%</t>
  </si>
  <si>
    <t>VALOR</t>
  </si>
  <si>
    <t>Anticipo del 30%</t>
  </si>
  <si>
    <t>Anticipo</t>
  </si>
  <si>
    <t>Acta Parcial No. 1</t>
  </si>
  <si>
    <t>TOTAL PAGADO OBRA</t>
  </si>
  <si>
    <t>TOTAL PAGADO INTERVENTORÍA</t>
  </si>
  <si>
    <t>SALDO POR EJECUTAR</t>
  </si>
  <si>
    <t>5. SEGUIMIENTO AL AVANCE</t>
  </si>
  <si>
    <t>AVANCE FISICO (%)</t>
  </si>
  <si>
    <t>AVANCE FINANCIERO (%) Incluye ejecutado de Interventoría</t>
  </si>
  <si>
    <t>ACUM. ANTERIOR</t>
  </si>
  <si>
    <t>AVANCE MENSUAL</t>
  </si>
  <si>
    <t>TOTAL ACUMULADO</t>
  </si>
  <si>
    <t>% Programado</t>
  </si>
  <si>
    <t>% Ejecutado</t>
  </si>
  <si>
    <t>Diferencia</t>
  </si>
  <si>
    <t>6.RENDIMIENTOS FINANCIEROS</t>
  </si>
  <si>
    <t>En este campo indicar fecha del envío del soporte de la transferencia de rendimientos financieros, valor y mes correspondiente</t>
  </si>
  <si>
    <t>ENERO</t>
  </si>
  <si>
    <t>FEBRERO</t>
  </si>
  <si>
    <t>MARZO</t>
  </si>
  <si>
    <t>ABRIL</t>
  </si>
  <si>
    <t>MAYO</t>
  </si>
  <si>
    <t>JUNIO</t>
  </si>
  <si>
    <t>JULIO</t>
  </si>
  <si>
    <t>AGOSTO</t>
  </si>
  <si>
    <t>SEPTIEMBRE</t>
  </si>
  <si>
    <t>OCTUBRE</t>
  </si>
  <si>
    <t>NOVIEMBRE</t>
  </si>
  <si>
    <t>DICIEMBRE</t>
  </si>
  <si>
    <t>ENERO 2025</t>
  </si>
  <si>
    <t>FEBRERO 2025</t>
  </si>
  <si>
    <t>MARZO 2025</t>
  </si>
  <si>
    <t>ABRIL 2025</t>
  </si>
  <si>
    <t>* Inserte las filas que requiera según el numero de rendimientos generados y reportados</t>
  </si>
  <si>
    <t>En este campo se debe indicar la fecha del último cargue realizado en la plataforma PISIS por parte de la entidad ejecutora y si está actualizada la misma</t>
  </si>
  <si>
    <t xml:space="preserve">Acto administrativo de incorporación de recursos </t>
  </si>
  <si>
    <t>D05 ACTAS DE EJECUCION PARCIAL Y FINALES</t>
  </si>
  <si>
    <t>D09 COMPROBANTE REINTEGRO RECURSOS</t>
  </si>
  <si>
    <t>NA</t>
  </si>
  <si>
    <t>D02 LINEAMIENTO TECNICOS</t>
  </si>
  <si>
    <t>D06 INFORMES PARCIALES</t>
  </si>
  <si>
    <t>D10 RELACION RENDIMIENTOS FINANCIEROS</t>
  </si>
  <si>
    <t>D03 CONTRATO</t>
  </si>
  <si>
    <t>D07 ACTAS DE LIQUIDACION</t>
  </si>
  <si>
    <t>D11 CONSIGNACION REINTEGRO RENDIMIENTOS</t>
  </si>
  <si>
    <t>D04 POLIZA</t>
  </si>
  <si>
    <t>D08 REINTEGRO DE RECURSOS</t>
  </si>
  <si>
    <t>D12 COMUNCIACIONES DIRIGIDAS AL MINISTERIO</t>
  </si>
  <si>
    <t>Elaborado por:</t>
  </si>
  <si>
    <t>Revisador por:</t>
  </si>
  <si>
    <t>Revisado por:</t>
  </si>
  <si>
    <t>Nombre: Andres Felipe Sossa Caballero</t>
  </si>
  <si>
    <t>Fecha de Elaboración:</t>
  </si>
  <si>
    <t>Cargo: Apoyo a la supervision</t>
  </si>
  <si>
    <t>Cargo: Supervisor</t>
  </si>
  <si>
    <t>Cargo: Contratista MSPS</t>
  </si>
  <si>
    <t>Pag. 1</t>
  </si>
  <si>
    <r>
      <t>En este campo indicar que acciones se ejecutaron en el mes del informe presentado, que pendientes se tienen en el proyecto que se consideren importantes y de seguimiento por parte del MSPS (acciones correctivas y preventivas)</t>
    </r>
    <r>
      <rPr>
        <b/>
        <i/>
        <sz val="15"/>
        <rFont val="Arial Narrow"/>
        <family val="2"/>
      </rPr>
      <t>*** Este campo será diligenciado por el Ministerio de Salud y Protección Social</t>
    </r>
  </si>
  <si>
    <r>
      <t>En este campo indicar que acciones se proyectan para ejecutar en el siguiente mes del informe presentado, que pendientes se tienen en el proyecto que se consideren importantes y de seguimiento por parte de la Entidad ejecutora (acciones correctivas y preventivas)</t>
    </r>
    <r>
      <rPr>
        <b/>
        <i/>
        <sz val="15"/>
        <rFont val="Arial Narrow"/>
        <family val="2"/>
      </rPr>
      <t xml:space="preserve"> *** Este campo será diligenciado por el Ministerio de Salud y Protección Social</t>
    </r>
  </si>
  <si>
    <t>Nombre: Marco Antonio Velasco Mejia</t>
  </si>
  <si>
    <t>MAYO 2025</t>
  </si>
  <si>
    <t>Acta Parcial No. 2</t>
  </si>
  <si>
    <t>13 de mayo de 2026</t>
  </si>
  <si>
    <t>JUNIO 2025</t>
  </si>
  <si>
    <t>Acta Parcial No. 3</t>
  </si>
  <si>
    <t>JULIO 2025</t>
  </si>
  <si>
    <t>Acta Parcial No. 4</t>
  </si>
  <si>
    <t>Acta Parcial No. 5</t>
  </si>
  <si>
    <t>AGOSTO 2025</t>
  </si>
  <si>
    <t>DIEGO ANDRÉS CASTRO BETANCOURT</t>
  </si>
  <si>
    <t>SEPTIEMBRE 2025</t>
  </si>
  <si>
    <t>Repellos, estucos, red hidrosanitaria, red contra incendios. 3er piso.</t>
  </si>
  <si>
    <t>Repellos, estucos, red hidrosanitaria, red contra incendios. 4to piso.</t>
  </si>
  <si>
    <t>Acta Parcial No. 6</t>
  </si>
  <si>
    <t>OCTUBRE 2025</t>
  </si>
  <si>
    <t>Repellos, estucos, red hidrosanitaria, red contra incendios. 6to piso.</t>
  </si>
  <si>
    <t>Repellos, estucos, red hidrosanitaria, red contra incendios. 7mo piso.</t>
  </si>
  <si>
    <t>Repellos, red hidrosanitaria. 8vo piso.</t>
  </si>
  <si>
    <t>Nombre: Diego Andrés Castro Betancourt</t>
  </si>
  <si>
    <t>Antepecho perimetral del último piso y estructura sobre la cubierta 10mo piso.</t>
  </si>
  <si>
    <t>Veinticinco (25) meses y veintiún  (21) días.</t>
  </si>
  <si>
    <t>Acta Parcial No. 7</t>
  </si>
  <si>
    <t>Acta Parcial No. 8</t>
  </si>
  <si>
    <t>Fachada frontal de la torre, toda la estructura construída, toda la mampostería pegada y trabajos de estuco y acabado avanzados, en la tercera foto la fachada trasera con epga de mampostería avanzada.</t>
  </si>
  <si>
    <t>Repellos, estucos, red hidrosanitaria, red contra incendios. 1er y 2do piso.</t>
  </si>
  <si>
    <t>Pega de enchapes de cocina y baños avanzada</t>
  </si>
  <si>
    <t>Repello de pisos hasta 7mo piso</t>
  </si>
  <si>
    <t>Muros y divisiones no estructurales en drywall hasta el 6to piso</t>
  </si>
  <si>
    <t>Inicio de obras de acometida eléctrica a media tensión del operador CEO.</t>
  </si>
  <si>
    <t>Repellos, estucos, red hidrosanitaria, red contra incendios. 5to piso.</t>
  </si>
  <si>
    <t>Mampostería y Red hidrosanitaria. 9no piso.</t>
  </si>
  <si>
    <t>NOVIEMBRE 2025</t>
  </si>
  <si>
    <t>CONSORCIO ADN GLOBAL</t>
  </si>
  <si>
    <t>Contratista cesionario:</t>
  </si>
  <si>
    <t>CONSORCIO ADN GLOBAL, REPRESENTANTE LEGAL. MARTHA LUCÍA CASTRO BURBANO</t>
  </si>
  <si>
    <t>DICIEMBRE 2025</t>
  </si>
  <si>
    <t>Entre el 25 de noviembre y el 25 de diciembre de 2025, la obra presentó un avance significativo en varios frentes de trabajo. Durante este periodo se fortalecieron de manera notable las actividades del componente eléctrico, con continuidad en canalizaciones, bandejas y adecuación de rutas y puntos eléctricos.Así mismo, se avanzó en repellos de muros, enchapes y construcción de muros en drywall, permitiendo la definición progresiva de los espacios interiores. De forma paralela, se desarrollaron trabajos relevantes en el componente de fachada, contribuyendo al cierre exterior del edificio.En general, se mantuvieron activos múltiples frentes de trabajo de manera simultánea, consolidando el avance físico del proyecto y garantizando la continuidad de las etapas posteriores de ejecución.</t>
  </si>
  <si>
    <t>25 DE DICIEMBRE DE 2025 AL 13 DE ENERO DE 2026</t>
  </si>
  <si>
    <t>8. DESCRIPCIÓN DE ACTIVIDADES EJECUTADAS EN EL PERIODO DEL INFORME</t>
  </si>
  <si>
    <t>9. REGISTRO FOTOGRÁFICO</t>
  </si>
  <si>
    <t>10. CONCLUSIONES Y ACTIVIDADESDE SEGUIMIENTO</t>
  </si>
  <si>
    <t>11. ACCIONES A SEGUIR POR PARTE DEL MSPS</t>
  </si>
  <si>
    <t>12. ESTADO DE CARGUE DE INFORMACIÓN EN PLATAFORMA PISIS</t>
  </si>
  <si>
    <t>7. DESCRIPCIÓN DE LA CAPACIDAD INSTALADA A FECHA DE CORTE 19 DE OCTUBRE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</si>
</sst>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quot;$&quot;\ * #,##0.00_-;_-&quot;$&quot;\ * &quot;-&quot;??_-;_-@_-"/>
    <numFmt numFmtId="164" formatCode="[$-240A]d&quot; de &quot;mmmm&quot; de &quot;yyyy;@"/>
    <numFmt numFmtId="165" formatCode="_ &quot;$&quot;\ * #,##0.00_ ;_ &quot;$&quot;\ * \-#,##0.00_ ;_ &quot;$&quot;\ * &quot;-&quot;??_ ;_ @_ "/>
    <numFmt numFmtId="166" formatCode="_-&quot;$&quot;* #,##0.00_-;\-&quot;$&quot;* #,##0.00_-;_-&quot;$&quot;* &quot;-&quot;??_-;_-@_-"/>
    <numFmt numFmtId="167" formatCode="_ * #,##0.00_ ;_ * \-#,##0.00_ ;_ * &quot;-&quot;??_ ;_ @_ "/>
    <numFmt numFmtId="168" formatCode="0.0%"/>
    <numFmt numFmtId="169" formatCode="_ &quot;$&quot;\ * #,##0_ ;_ &quot;$&quot;\ * \-#,##0_ ;_ &quot;$&quot;\ * &quot;-&quot;??_ ;_ @_ "/>
  </numFmts>
  <fonts count="23" x14ac:knownFonts="1">
    <font>
      <sz val="10"/>
      <name val="Arial"/>
    </font>
    <font>
      <sz val="9"/>
      <name val="Arial Narrow"/>
      <family val="2"/>
    </font>
    <font>
      <b/>
      <sz val="16"/>
      <name val="Arial Narrow"/>
      <family val="2"/>
    </font>
    <font>
      <b/>
      <sz val="14"/>
      <name val="Arial Narrow"/>
      <family val="2"/>
    </font>
    <font>
      <b/>
      <sz val="9"/>
      <name val="Arial Narrow"/>
      <family val="2"/>
    </font>
    <font>
      <sz val="14"/>
      <name val="Arial Narrow"/>
      <family val="2"/>
    </font>
    <font>
      <sz val="10"/>
      <name val="Arial"/>
      <family val="2"/>
    </font>
    <font>
      <sz val="15"/>
      <name val="Arial Narrow"/>
      <family val="2"/>
    </font>
    <font>
      <b/>
      <sz val="15"/>
      <name val="Arial Narrow"/>
      <family val="2"/>
    </font>
    <font>
      <sz val="11"/>
      <name val="Arial Narrow"/>
      <family val="2"/>
    </font>
    <font>
      <sz val="16"/>
      <name val="Arial Narrow"/>
      <family val="2"/>
    </font>
    <font>
      <sz val="12"/>
      <name val="Arial Narrow"/>
      <family val="2"/>
    </font>
    <font>
      <b/>
      <sz val="12"/>
      <name val="Arial Narrow"/>
      <family val="2"/>
    </font>
    <font>
      <b/>
      <sz val="12"/>
      <color rgb="FF00B050"/>
      <name val="Arial Narrow"/>
      <family val="2"/>
    </font>
    <font>
      <sz val="11"/>
      <name val="Calibri"/>
      <family val="2"/>
    </font>
    <font>
      <sz val="11"/>
      <color rgb="FFFF0000"/>
      <name val="Calibri"/>
      <family val="2"/>
    </font>
    <font>
      <i/>
      <sz val="14"/>
      <name val="Arial Narrow"/>
      <family val="2"/>
    </font>
    <font>
      <b/>
      <sz val="14"/>
      <color theme="1"/>
      <name val="Arial Narrow"/>
      <family val="2"/>
    </font>
    <font>
      <sz val="14"/>
      <color theme="1"/>
      <name val="Arial Narrow"/>
      <family val="2"/>
    </font>
    <font>
      <sz val="10"/>
      <name val="Arial Narrow"/>
      <family val="2"/>
    </font>
    <font>
      <b/>
      <i/>
      <sz val="15"/>
      <name val="Arial Narrow"/>
      <family val="2"/>
    </font>
    <font>
      <sz val="12"/>
      <color rgb="FFFF0000"/>
      <name val="Arial Narrow"/>
      <family val="2"/>
    </font>
    <font>
      <b/>
      <sz val="12"/>
      <color rgb="FFFF0000"/>
      <name val="Arial Narrow"/>
      <family val="2"/>
    </font>
  </fonts>
  <fills count="5">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
      <patternFill patternType="solid">
        <fgColor theme="0"/>
        <bgColor indexed="64"/>
      </patternFill>
    </fill>
  </fills>
  <borders count="7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style="thin">
        <color rgb="FF000000"/>
      </top>
      <bottom style="thin">
        <color rgb="FF000000"/>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rgb="FF000000"/>
      </top>
      <bottom style="thin">
        <color indexed="64"/>
      </bottom>
      <diagonal/>
    </border>
    <border>
      <left/>
      <right/>
      <top style="thin">
        <color rgb="FF000000"/>
      </top>
      <bottom/>
      <diagonal/>
    </border>
    <border>
      <left style="thin">
        <color indexed="64"/>
      </left>
      <right/>
      <top/>
      <bottom/>
      <diagonal/>
    </border>
    <border>
      <left style="medium">
        <color indexed="64"/>
      </left>
      <right/>
      <top/>
      <bottom/>
      <diagonal/>
    </border>
  </borders>
  <cellStyleXfs count="7">
    <xf numFmtId="0" fontId="0" fillId="0" borderId="0"/>
    <xf numFmtId="167" fontId="6" fillId="0" borderId="0" applyFont="0" applyFill="0" applyBorder="0" applyAlignment="0" applyProtection="0"/>
    <xf numFmtId="165" fontId="6" fillId="0" borderId="0" applyFont="0" applyFill="0" applyBorder="0" applyAlignment="0" applyProtection="0"/>
    <xf numFmtId="0" fontId="6" fillId="0" borderId="0"/>
    <xf numFmtId="165" fontId="6" fillId="0" borderId="0" applyFont="0" applyFill="0" applyBorder="0" applyAlignment="0" applyProtection="0"/>
    <xf numFmtId="167" fontId="6" fillId="0" borderId="0" applyFont="0" applyFill="0" applyBorder="0" applyAlignment="0" applyProtection="0"/>
    <xf numFmtId="9" fontId="6" fillId="0" borderId="0" applyFont="0" applyFill="0" applyBorder="0" applyAlignment="0" applyProtection="0"/>
  </cellStyleXfs>
  <cellXfs count="363">
    <xf numFmtId="0" fontId="0" fillId="0" borderId="0" xfId="0"/>
    <xf numFmtId="0" fontId="1" fillId="0" borderId="0" xfId="0" applyFont="1"/>
    <xf numFmtId="0" fontId="1" fillId="0" borderId="2" xfId="0" applyFont="1" applyBorder="1" applyAlignment="1">
      <alignment horizontal="center"/>
    </xf>
    <xf numFmtId="0" fontId="1" fillId="0" borderId="0" xfId="0" applyFont="1" applyAlignment="1">
      <alignment horizont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xf numFmtId="0" fontId="3" fillId="0" borderId="0" xfId="0" applyFont="1"/>
    <xf numFmtId="0" fontId="7" fillId="0" borderId="0" xfId="0" applyFont="1"/>
    <xf numFmtId="0" fontId="8" fillId="0" borderId="0" xfId="0" applyFont="1" applyAlignment="1">
      <alignment horizontal="center" vertical="center"/>
    </xf>
    <xf numFmtId="0" fontId="1" fillId="0" borderId="32" xfId="0" applyFont="1" applyBorder="1" applyAlignment="1">
      <alignment horizontal="center"/>
    </xf>
    <xf numFmtId="164"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xf>
    <xf numFmtId="0" fontId="3" fillId="0" borderId="0" xfId="0" applyFont="1" applyAlignment="1">
      <alignment horizontal="left" wrapText="1"/>
    </xf>
    <xf numFmtId="0" fontId="5" fillId="0" borderId="0" xfId="0" applyFont="1" applyAlignment="1">
      <alignment wrapText="1"/>
    </xf>
    <xf numFmtId="0" fontId="5" fillId="0" borderId="0" xfId="0" applyFont="1" applyAlignment="1">
      <alignment horizontal="center"/>
    </xf>
    <xf numFmtId="166" fontId="5" fillId="0" borderId="0" xfId="0" applyNumberFormat="1" applyFont="1"/>
    <xf numFmtId="164" fontId="5" fillId="0" borderId="0" xfId="0" applyNumberFormat="1" applyFont="1" applyAlignment="1">
      <alignment horizontal="center"/>
    </xf>
    <xf numFmtId="167" fontId="5" fillId="0" borderId="0" xfId="1" applyFont="1" applyFill="1" applyBorder="1" applyAlignment="1">
      <alignment horizontal="center"/>
    </xf>
    <xf numFmtId="3" fontId="11" fillId="0" borderId="0" xfId="0" applyNumberFormat="1" applyFont="1"/>
    <xf numFmtId="165" fontId="5" fillId="0" borderId="0" xfId="0" applyNumberFormat="1" applyFont="1"/>
    <xf numFmtId="0" fontId="5" fillId="0" borderId="5" xfId="0" applyFont="1" applyBorder="1"/>
    <xf numFmtId="0" fontId="12" fillId="0" borderId="0" xfId="0" applyFont="1" applyAlignment="1">
      <alignment horizontal="justify" vertical="center" wrapText="1"/>
    </xf>
    <xf numFmtId="0" fontId="11" fillId="0" borderId="0" xfId="0" applyFont="1"/>
    <xf numFmtId="0" fontId="11" fillId="0" borderId="0" xfId="0" applyFont="1" applyAlignment="1">
      <alignment horizontal="center"/>
    </xf>
    <xf numFmtId="0" fontId="11" fillId="0" borderId="0" xfId="0" applyFont="1" applyAlignment="1">
      <alignment horizontal="center" vertical="center"/>
    </xf>
    <xf numFmtId="0" fontId="11" fillId="0" borderId="0" xfId="0" applyFont="1" applyAlignment="1">
      <alignment vertical="center"/>
    </xf>
    <xf numFmtId="165" fontId="11" fillId="0" borderId="0" xfId="2" applyFont="1" applyFill="1" applyBorder="1" applyAlignment="1">
      <alignment horizontal="center"/>
    </xf>
    <xf numFmtId="0" fontId="12"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vertical="center" wrapText="1"/>
    </xf>
    <xf numFmtId="10" fontId="11" fillId="0" borderId="0" xfId="0" applyNumberFormat="1" applyFont="1"/>
    <xf numFmtId="10" fontId="11" fillId="0" borderId="0" xfId="6" applyNumberFormat="1" applyFont="1" applyFill="1" applyBorder="1"/>
    <xf numFmtId="168" fontId="11" fillId="0" borderId="0" xfId="6" applyNumberFormat="1" applyFont="1" applyFill="1" applyBorder="1"/>
    <xf numFmtId="0" fontId="12" fillId="0" borderId="0" xfId="0" applyFont="1" applyAlignment="1">
      <alignment horizontal="center"/>
    </xf>
    <xf numFmtId="0" fontId="12" fillId="0" borderId="0" xfId="0" applyFont="1"/>
    <xf numFmtId="10" fontId="12" fillId="0" borderId="0" xfId="0" applyNumberFormat="1" applyFont="1"/>
    <xf numFmtId="10" fontId="12" fillId="0" borderId="0" xfId="6" applyNumberFormat="1" applyFont="1" applyFill="1" applyBorder="1"/>
    <xf numFmtId="0" fontId="8" fillId="4" borderId="13" xfId="0" applyFont="1" applyFill="1" applyBorder="1" applyAlignment="1">
      <alignment vertical="center"/>
    </xf>
    <xf numFmtId="0" fontId="14" fillId="0" borderId="64" xfId="3" applyFont="1" applyBorder="1"/>
    <xf numFmtId="0" fontId="10" fillId="0" borderId="0" xfId="0" applyFont="1" applyAlignment="1">
      <alignment horizontal="center" textRotation="90" wrapText="1"/>
    </xf>
    <xf numFmtId="14" fontId="8" fillId="3" borderId="2" xfId="0" applyNumberFormat="1" applyFont="1" applyFill="1" applyBorder="1" applyAlignment="1">
      <alignment vertical="center" wrapText="1"/>
    </xf>
    <xf numFmtId="14" fontId="8" fillId="3" borderId="3" xfId="0" applyNumberFormat="1" applyFont="1" applyFill="1" applyBorder="1" applyAlignment="1">
      <alignment vertical="center" wrapText="1"/>
    </xf>
    <xf numFmtId="14" fontId="8" fillId="3" borderId="1" xfId="0" applyNumberFormat="1" applyFont="1" applyFill="1" applyBorder="1" applyAlignment="1">
      <alignment vertical="center" wrapText="1"/>
    </xf>
    <xf numFmtId="14" fontId="8" fillId="3" borderId="66" xfId="0" applyNumberFormat="1" applyFont="1" applyFill="1" applyBorder="1" applyAlignment="1">
      <alignment vertical="center" wrapText="1"/>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11" fillId="0" borderId="0" xfId="3" applyFont="1" applyAlignment="1">
      <alignment vertical="center"/>
    </xf>
    <xf numFmtId="1" fontId="8" fillId="3" borderId="20" xfId="0" applyNumberFormat="1" applyFont="1" applyFill="1" applyBorder="1" applyAlignment="1">
      <alignment horizontal="center" vertical="center" wrapText="1"/>
    </xf>
    <xf numFmtId="16" fontId="8" fillId="3" borderId="70" xfId="0" applyNumberFormat="1"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70" xfId="0" applyFont="1" applyFill="1" applyBorder="1" applyAlignment="1">
      <alignment vertical="center" wrapText="1"/>
    </xf>
    <xf numFmtId="0" fontId="8" fillId="3" borderId="21" xfId="0" applyFont="1" applyFill="1" applyBorder="1" applyAlignment="1">
      <alignment horizontal="center" vertical="center" wrapText="1"/>
    </xf>
    <xf numFmtId="16" fontId="8" fillId="3" borderId="70" xfId="0" applyNumberFormat="1" applyFont="1" applyFill="1" applyBorder="1" applyAlignment="1">
      <alignment vertical="center" wrapText="1"/>
    </xf>
    <xf numFmtId="0" fontId="17" fillId="0" borderId="0" xfId="0" applyFont="1" applyAlignment="1">
      <alignment horizontal="left" vertical="center" wrapText="1"/>
    </xf>
    <xf numFmtId="0" fontId="18" fillId="0" borderId="0" xfId="0" applyFont="1" applyAlignment="1">
      <alignment vertical="center" wrapText="1"/>
    </xf>
    <xf numFmtId="0" fontId="18" fillId="0" borderId="0" xfId="0" applyFont="1" applyAlignment="1">
      <alignment vertical="center"/>
    </xf>
    <xf numFmtId="0" fontId="8" fillId="4" borderId="8" xfId="0" applyFont="1" applyFill="1" applyBorder="1" applyAlignment="1">
      <alignment vertical="center"/>
    </xf>
    <xf numFmtId="49" fontId="14" fillId="0" borderId="72" xfId="0" applyNumberFormat="1" applyFont="1" applyBorder="1"/>
    <xf numFmtId="0" fontId="8" fillId="4" borderId="0" xfId="0" applyFont="1" applyFill="1" applyAlignment="1">
      <alignment vertical="center"/>
    </xf>
    <xf numFmtId="49" fontId="14" fillId="0" borderId="8" xfId="0" applyNumberFormat="1" applyFont="1" applyBorder="1"/>
    <xf numFmtId="49" fontId="14" fillId="0" borderId="24" xfId="0" applyNumberFormat="1" applyFont="1" applyBorder="1"/>
    <xf numFmtId="167" fontId="14" fillId="0" borderId="13" xfId="1" applyFont="1" applyFill="1" applyBorder="1" applyAlignment="1">
      <alignment horizontal="center"/>
    </xf>
    <xf numFmtId="14" fontId="8" fillId="4" borderId="10" xfId="0" applyNumberFormat="1" applyFont="1" applyFill="1" applyBorder="1" applyAlignment="1">
      <alignment vertical="center"/>
    </xf>
    <xf numFmtId="0" fontId="8" fillId="4" borderId="9" xfId="0" applyFont="1" applyFill="1" applyBorder="1" applyAlignment="1">
      <alignment vertical="center"/>
    </xf>
    <xf numFmtId="44" fontId="11" fillId="0" borderId="0" xfId="0" applyNumberFormat="1" applyFont="1" applyAlignment="1">
      <alignment horizontal="center"/>
    </xf>
    <xf numFmtId="165" fontId="11" fillId="0" borderId="0" xfId="0" applyNumberFormat="1" applyFont="1" applyAlignment="1">
      <alignment vertical="center"/>
    </xf>
    <xf numFmtId="44" fontId="11" fillId="0" borderId="0" xfId="0" applyNumberFormat="1" applyFont="1" applyAlignment="1">
      <alignment vertical="center"/>
    </xf>
    <xf numFmtId="10" fontId="11" fillId="0" borderId="0" xfId="0" applyNumberFormat="1" applyFont="1" applyAlignment="1">
      <alignment horizontal="center"/>
    </xf>
    <xf numFmtId="14" fontId="8" fillId="4" borderId="17" xfId="0" applyNumberFormat="1" applyFont="1" applyFill="1" applyBorder="1" applyAlignment="1">
      <alignment vertical="center"/>
    </xf>
    <xf numFmtId="14" fontId="8" fillId="4" borderId="74" xfId="0" applyNumberFormat="1" applyFont="1" applyFill="1" applyBorder="1" applyAlignment="1">
      <alignment vertical="center"/>
    </xf>
    <xf numFmtId="14" fontId="14" fillId="4" borderId="13" xfId="0" applyNumberFormat="1" applyFont="1" applyFill="1" applyBorder="1" applyAlignment="1">
      <alignment horizontal="center"/>
    </xf>
    <xf numFmtId="0" fontId="14" fillId="4" borderId="13" xfId="0" applyFont="1" applyFill="1" applyBorder="1" applyAlignment="1">
      <alignment horizontal="center"/>
    </xf>
    <xf numFmtId="49" fontId="15" fillId="0" borderId="8" xfId="0" applyNumberFormat="1" applyFont="1" applyBorder="1"/>
    <xf numFmtId="0" fontId="3" fillId="2" borderId="75" xfId="0" applyFont="1" applyFill="1" applyBorder="1" applyAlignment="1">
      <alignment horizontal="center" vertical="center"/>
    </xf>
    <xf numFmtId="0" fontId="3" fillId="2" borderId="0" xfId="0" applyFont="1" applyFill="1" applyAlignment="1">
      <alignment horizontal="center" vertical="center"/>
    </xf>
    <xf numFmtId="0" fontId="3" fillId="2" borderId="19" xfId="0" applyFont="1" applyFill="1" applyBorder="1" applyAlignment="1">
      <alignment horizontal="center" vertical="center"/>
    </xf>
    <xf numFmtId="0" fontId="16" fillId="0" borderId="21" xfId="0" applyFont="1" applyBorder="1" applyAlignment="1">
      <alignment horizontal="center"/>
    </xf>
    <xf numFmtId="0" fontId="5"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3" borderId="10" xfId="0" applyFont="1" applyFill="1" applyBorder="1" applyAlignment="1">
      <alignment horizontal="left" vertical="center"/>
    </xf>
    <xf numFmtId="0" fontId="3" fillId="3" borderId="8" xfId="0" applyFont="1" applyFill="1" applyBorder="1" applyAlignment="1">
      <alignment horizontal="left" vertical="center"/>
    </xf>
    <xf numFmtId="0" fontId="3" fillId="3" borderId="11" xfId="0" applyFont="1" applyFill="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164" fontId="3" fillId="3" borderId="10" xfId="0" applyNumberFormat="1" applyFont="1" applyFill="1" applyBorder="1" applyAlignment="1">
      <alignment horizontal="left" vertical="center"/>
    </xf>
    <xf numFmtId="164" fontId="3" fillId="3" borderId="8" xfId="0" applyNumberFormat="1" applyFont="1" applyFill="1" applyBorder="1" applyAlignment="1">
      <alignment horizontal="left" vertical="center"/>
    </xf>
    <xf numFmtId="164" fontId="3" fillId="3" borderId="11" xfId="0" applyNumberFormat="1" applyFont="1" applyFill="1" applyBorder="1" applyAlignment="1">
      <alignment horizontal="left" vertical="center"/>
    </xf>
    <xf numFmtId="0" fontId="5" fillId="0" borderId="20" xfId="0" applyFont="1" applyBorder="1" applyAlignment="1">
      <alignment horizontal="left" vertical="center"/>
    </xf>
    <xf numFmtId="0" fontId="5" fillId="0" borderId="21" xfId="0" applyFont="1" applyBorder="1" applyAlignment="1">
      <alignment horizontal="left" vertical="center"/>
    </xf>
    <xf numFmtId="164" fontId="5" fillId="3" borderId="21" xfId="0" applyNumberFormat="1" applyFont="1" applyFill="1" applyBorder="1" applyAlignment="1">
      <alignment horizontal="center" vertical="center"/>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3" fillId="3" borderId="18" xfId="0" applyFont="1" applyFill="1" applyBorder="1" applyAlignment="1">
      <alignment horizontal="left" vertical="top" wrapText="1"/>
    </xf>
    <xf numFmtId="0" fontId="3" fillId="3" borderId="0" xfId="0" applyFont="1" applyFill="1" applyAlignment="1">
      <alignment horizontal="left" vertical="top" wrapText="1"/>
    </xf>
    <xf numFmtId="0" fontId="3" fillId="3" borderId="19" xfId="0" applyFont="1" applyFill="1" applyBorder="1" applyAlignment="1">
      <alignment horizontal="left" vertical="top" wrapText="1"/>
    </xf>
    <xf numFmtId="165" fontId="5" fillId="3" borderId="21" xfId="2" applyFont="1" applyFill="1" applyBorder="1" applyAlignment="1">
      <alignment horizontal="left" vertical="center"/>
    </xf>
    <xf numFmtId="0" fontId="5" fillId="0" borderId="10"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165" fontId="5" fillId="3" borderId="21" xfId="2" applyFont="1" applyFill="1" applyBorder="1" applyAlignment="1">
      <alignment horizontal="center" vertical="center"/>
    </xf>
    <xf numFmtId="165" fontId="5" fillId="0" borderId="21" xfId="2" applyFont="1" applyFill="1" applyBorder="1" applyAlignment="1">
      <alignment horizontal="left" vertical="center"/>
    </xf>
    <xf numFmtId="164" fontId="5" fillId="0" borderId="21" xfId="0" applyNumberFormat="1" applyFont="1" applyBorder="1" applyAlignment="1">
      <alignment horizontal="center" vertical="center"/>
    </xf>
    <xf numFmtId="165" fontId="5" fillId="0" borderId="23" xfId="2" applyFont="1" applyFill="1" applyBorder="1" applyAlignment="1">
      <alignment horizontal="center" vertical="center"/>
    </xf>
    <xf numFmtId="165" fontId="5" fillId="0" borderId="24" xfId="2" applyFont="1" applyFill="1" applyBorder="1" applyAlignment="1">
      <alignment horizontal="center" vertical="center"/>
    </xf>
    <xf numFmtId="165" fontId="5" fillId="0" borderId="25" xfId="2" applyFont="1" applyFill="1" applyBorder="1" applyAlignment="1">
      <alignment horizontal="center"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165" fontId="3" fillId="0" borderId="21" xfId="2" applyFont="1" applyFill="1" applyBorder="1" applyAlignment="1">
      <alignment horizontal="center" vertical="center"/>
    </xf>
    <xf numFmtId="165" fontId="3" fillId="0" borderId="22" xfId="2" applyFont="1" applyFill="1" applyBorder="1" applyAlignment="1">
      <alignment horizontal="center"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165" fontId="8" fillId="3" borderId="21" xfId="2" applyFont="1" applyFill="1" applyBorder="1" applyAlignment="1">
      <alignment horizontal="center" vertical="center"/>
    </xf>
    <xf numFmtId="165" fontId="7" fillId="0" borderId="21" xfId="2" applyFont="1" applyFill="1" applyBorder="1" applyAlignment="1">
      <alignment horizontal="left" vertical="center"/>
    </xf>
    <xf numFmtId="165" fontId="8" fillId="0" borderId="21" xfId="2" applyFont="1" applyFill="1" applyBorder="1" applyAlignment="1">
      <alignment horizontal="left" vertical="center"/>
    </xf>
    <xf numFmtId="165" fontId="8" fillId="4" borderId="21" xfId="2" applyFont="1" applyFill="1" applyBorder="1" applyAlignment="1">
      <alignment horizontal="left" vertical="center"/>
    </xf>
    <xf numFmtId="165" fontId="8" fillId="4" borderId="22" xfId="2" applyFont="1" applyFill="1" applyBorder="1" applyAlignment="1">
      <alignment horizontal="left" vertical="center"/>
    </xf>
    <xf numFmtId="165" fontId="5" fillId="0" borderId="10" xfId="2" applyFont="1" applyFill="1" applyBorder="1" applyAlignment="1">
      <alignment horizontal="left" vertical="center"/>
    </xf>
    <xf numFmtId="165" fontId="5" fillId="0" borderId="8" xfId="2" applyFont="1" applyFill="1" applyBorder="1" applyAlignment="1">
      <alignment horizontal="left" vertical="center"/>
    </xf>
    <xf numFmtId="165" fontId="5" fillId="0" borderId="9" xfId="2" applyFont="1" applyFill="1" applyBorder="1" applyAlignment="1">
      <alignment horizontal="left" vertical="center"/>
    </xf>
    <xf numFmtId="165" fontId="5" fillId="0" borderId="11" xfId="2" applyFont="1" applyFill="1" applyBorder="1" applyAlignment="1">
      <alignment horizontal="left" vertical="center"/>
    </xf>
    <xf numFmtId="0" fontId="9" fillId="0" borderId="10" xfId="0" applyFont="1" applyBorder="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0" fontId="9" fillId="0" borderId="11" xfId="0" applyFont="1" applyBorder="1" applyAlignment="1">
      <alignment horizontal="left"/>
    </xf>
    <xf numFmtId="0" fontId="5" fillId="0" borderId="21"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164" fontId="5" fillId="3" borderId="29" xfId="0" applyNumberFormat="1" applyFont="1" applyFill="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0" xfId="0" applyFont="1" applyBorder="1" applyAlignment="1">
      <alignment horizontal="left" vertical="center" wrapText="1"/>
    </xf>
    <xf numFmtId="0" fontId="5" fillId="0" borderId="27" xfId="0" applyFont="1" applyBorder="1" applyAlignment="1">
      <alignment horizontal="left" vertical="center" wrapText="1"/>
    </xf>
    <xf numFmtId="0" fontId="5" fillId="0" borderId="31" xfId="0" applyFont="1" applyBorder="1" applyAlignment="1">
      <alignment horizontal="left" vertical="center" wrapText="1"/>
    </xf>
    <xf numFmtId="0" fontId="5" fillId="0" borderId="1" xfId="0" applyFont="1" applyBorder="1"/>
    <xf numFmtId="0" fontId="5" fillId="0" borderId="2" xfId="0" applyFont="1" applyBorder="1"/>
    <xf numFmtId="0" fontId="5" fillId="0" borderId="3" xfId="0" applyFont="1" applyBorder="1"/>
    <xf numFmtId="0" fontId="10" fillId="0" borderId="0" xfId="0" applyFont="1" applyAlignment="1">
      <alignment horizontal="center" textRotation="90" wrapText="1"/>
    </xf>
    <xf numFmtId="0" fontId="5" fillId="0" borderId="33" xfId="0" applyFont="1" applyBorder="1" applyAlignment="1">
      <alignment horizontal="left" vertical="center"/>
    </xf>
    <xf numFmtId="0" fontId="5" fillId="0" borderId="32" xfId="0" applyFont="1" applyBorder="1" applyAlignment="1">
      <alignment horizontal="left" vertical="center"/>
    </xf>
    <xf numFmtId="0" fontId="5" fillId="0" borderId="34" xfId="0" applyFont="1" applyBorder="1" applyAlignment="1">
      <alignment horizontal="left" vertical="center"/>
    </xf>
    <xf numFmtId="0" fontId="5" fillId="3" borderId="35" xfId="0" applyFont="1" applyFill="1" applyBorder="1" applyAlignment="1">
      <alignment horizontal="center" vertical="center"/>
    </xf>
    <xf numFmtId="0" fontId="5" fillId="3" borderId="32" xfId="0" applyFont="1" applyFill="1" applyBorder="1" applyAlignment="1">
      <alignment horizontal="center" vertical="center"/>
    </xf>
    <xf numFmtId="0" fontId="5" fillId="3" borderId="34" xfId="0" applyFont="1" applyFill="1" applyBorder="1" applyAlignment="1">
      <alignment horizontal="center" vertical="center"/>
    </xf>
    <xf numFmtId="0" fontId="5" fillId="0" borderId="36" xfId="0" applyFont="1" applyBorder="1" applyAlignment="1">
      <alignment horizontal="left" vertical="center"/>
    </xf>
    <xf numFmtId="0" fontId="5" fillId="0" borderId="38" xfId="3" applyFont="1" applyBorder="1"/>
    <xf numFmtId="0" fontId="5" fillId="0" borderId="39" xfId="3" applyFont="1" applyBorder="1"/>
    <xf numFmtId="0" fontId="5" fillId="3" borderId="40" xfId="3" applyFont="1" applyFill="1" applyBorder="1" applyAlignment="1">
      <alignment horizontal="left"/>
    </xf>
    <xf numFmtId="0" fontId="5" fillId="3" borderId="41" xfId="3" applyFont="1" applyFill="1" applyBorder="1" applyAlignment="1">
      <alignment horizontal="left"/>
    </xf>
    <xf numFmtId="0" fontId="5" fillId="3" borderId="42" xfId="3" applyFont="1" applyFill="1" applyBorder="1" applyAlignment="1">
      <alignment horizontal="left"/>
    </xf>
    <xf numFmtId="164" fontId="5" fillId="3" borderId="36" xfId="0" applyNumberFormat="1" applyFont="1" applyFill="1" applyBorder="1" applyAlignment="1">
      <alignment horizontal="center" vertical="center"/>
    </xf>
    <xf numFmtId="0" fontId="5" fillId="0" borderId="36" xfId="0" applyFont="1" applyBorder="1" applyAlignment="1">
      <alignment horizontal="center" vertical="center"/>
    </xf>
    <xf numFmtId="164" fontId="5" fillId="3" borderId="37" xfId="0" applyNumberFormat="1" applyFont="1" applyFill="1" applyBorder="1" applyAlignment="1">
      <alignment horizontal="center" vertical="center"/>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5" fillId="3" borderId="40" xfId="3" applyFont="1" applyFill="1" applyBorder="1" applyAlignment="1">
      <alignment horizontal="left" wrapText="1"/>
    </xf>
    <xf numFmtId="0" fontId="5" fillId="3" borderId="41" xfId="3" applyFont="1" applyFill="1" applyBorder="1" applyAlignment="1">
      <alignment horizontal="left" wrapText="1"/>
    </xf>
    <xf numFmtId="0" fontId="5" fillId="3" borderId="42" xfId="3" applyFont="1" applyFill="1" applyBorder="1" applyAlignment="1">
      <alignment horizontal="left" wrapText="1"/>
    </xf>
    <xf numFmtId="0" fontId="5" fillId="0" borderId="43" xfId="3" applyFont="1" applyBorder="1" applyAlignment="1">
      <alignment horizontal="left" wrapText="1"/>
    </xf>
    <xf numFmtId="0" fontId="5" fillId="0" borderId="41" xfId="3" applyFont="1" applyBorder="1" applyAlignment="1">
      <alignment horizontal="left" wrapText="1"/>
    </xf>
    <xf numFmtId="0" fontId="5" fillId="0" borderId="44" xfId="3" applyFont="1" applyBorder="1" applyAlignment="1">
      <alignment horizontal="left" wrapText="1"/>
    </xf>
    <xf numFmtId="164" fontId="5" fillId="3" borderId="40" xfId="4" applyNumberFormat="1" applyFont="1" applyFill="1" applyBorder="1" applyAlignment="1">
      <alignment horizontal="left"/>
    </xf>
    <xf numFmtId="164" fontId="5" fillId="3" borderId="41" xfId="4" applyNumberFormat="1" applyFont="1" applyFill="1" applyBorder="1" applyAlignment="1">
      <alignment horizontal="left"/>
    </xf>
    <xf numFmtId="164" fontId="5" fillId="3" borderId="42" xfId="4" applyNumberFormat="1" applyFont="1" applyFill="1" applyBorder="1" applyAlignment="1">
      <alignment horizontal="left"/>
    </xf>
    <xf numFmtId="165" fontId="5" fillId="3" borderId="40" xfId="4" applyFont="1" applyFill="1" applyBorder="1" applyAlignment="1">
      <alignment horizontal="left" vertical="center"/>
    </xf>
    <xf numFmtId="165" fontId="5" fillId="3" borderId="41" xfId="4" applyFont="1" applyFill="1" applyBorder="1" applyAlignment="1">
      <alignment horizontal="left" vertical="center"/>
    </xf>
    <xf numFmtId="165" fontId="5" fillId="3" borderId="42" xfId="4" applyFont="1" applyFill="1" applyBorder="1" applyAlignment="1">
      <alignment horizontal="left" vertical="center"/>
    </xf>
    <xf numFmtId="165" fontId="5" fillId="3" borderId="40" xfId="4" applyFont="1" applyFill="1" applyBorder="1" applyAlignment="1">
      <alignment vertical="top"/>
    </xf>
    <xf numFmtId="165" fontId="5" fillId="3" borderId="41" xfId="4" applyFont="1" applyFill="1" applyBorder="1" applyAlignment="1">
      <alignment vertical="top"/>
    </xf>
    <xf numFmtId="165" fontId="5" fillId="3" borderId="42" xfId="4" applyFont="1" applyFill="1" applyBorder="1" applyAlignment="1">
      <alignment vertical="top"/>
    </xf>
    <xf numFmtId="164" fontId="5" fillId="3" borderId="40" xfId="3" applyNumberFormat="1" applyFont="1" applyFill="1" applyBorder="1" applyAlignment="1">
      <alignment horizontal="left"/>
    </xf>
    <xf numFmtId="164" fontId="5" fillId="3" borderId="41" xfId="3" applyNumberFormat="1" applyFont="1" applyFill="1" applyBorder="1" applyAlignment="1">
      <alignment horizontal="left"/>
    </xf>
    <xf numFmtId="164" fontId="5" fillId="3" borderId="42" xfId="3" applyNumberFormat="1" applyFont="1" applyFill="1" applyBorder="1" applyAlignment="1">
      <alignment horizontal="left"/>
    </xf>
    <xf numFmtId="165" fontId="5" fillId="3" borderId="40" xfId="4" applyFont="1" applyFill="1" applyBorder="1" applyAlignment="1">
      <alignment horizontal="left"/>
    </xf>
    <xf numFmtId="165" fontId="5" fillId="3" borderId="41" xfId="4" applyFont="1" applyFill="1" applyBorder="1" applyAlignment="1">
      <alignment horizontal="left"/>
    </xf>
    <xf numFmtId="165" fontId="5" fillId="3" borderId="42" xfId="4" applyFont="1" applyFill="1" applyBorder="1" applyAlignment="1">
      <alignment horizontal="left"/>
    </xf>
    <xf numFmtId="0" fontId="5" fillId="0" borderId="45" xfId="3" applyFont="1" applyBorder="1"/>
    <xf numFmtId="0" fontId="5" fillId="0" borderId="46" xfId="3" applyFont="1" applyBorder="1"/>
    <xf numFmtId="167" fontId="5" fillId="3" borderId="47" xfId="5" applyFont="1" applyFill="1" applyBorder="1" applyAlignment="1">
      <alignment horizontal="left"/>
    </xf>
    <xf numFmtId="167" fontId="5" fillId="3" borderId="48" xfId="5" applyFont="1" applyFill="1" applyBorder="1" applyAlignment="1">
      <alignment horizontal="left"/>
    </xf>
    <xf numFmtId="167" fontId="5" fillId="3" borderId="49" xfId="5" applyFont="1" applyFill="1" applyBorder="1" applyAlignment="1">
      <alignment horizontal="left"/>
    </xf>
    <xf numFmtId="0" fontId="5" fillId="3" borderId="38" xfId="3" applyFont="1" applyFill="1" applyBorder="1" applyAlignment="1">
      <alignment vertical="center"/>
    </xf>
    <xf numFmtId="0" fontId="5" fillId="3" borderId="39" xfId="3" applyFont="1" applyFill="1" applyBorder="1" applyAlignment="1">
      <alignment vertical="center"/>
    </xf>
    <xf numFmtId="0" fontId="5" fillId="3" borderId="40" xfId="4" applyNumberFormat="1" applyFont="1" applyFill="1" applyBorder="1" applyAlignment="1">
      <alignment horizontal="left" vertical="center" wrapText="1"/>
    </xf>
    <xf numFmtId="0" fontId="5" fillId="3" borderId="41" xfId="4" applyNumberFormat="1" applyFont="1" applyFill="1" applyBorder="1" applyAlignment="1">
      <alignment horizontal="left" vertical="center" wrapText="1"/>
    </xf>
    <xf numFmtId="0" fontId="5" fillId="3" borderId="42" xfId="4" applyNumberFormat="1" applyFont="1" applyFill="1" applyBorder="1" applyAlignment="1">
      <alignment horizontal="left" vertical="center" wrapText="1"/>
    </xf>
    <xf numFmtId="0" fontId="5" fillId="0" borderId="38" xfId="3" applyFont="1" applyBorder="1" applyAlignment="1">
      <alignment vertical="center"/>
    </xf>
    <xf numFmtId="0" fontId="5" fillId="0" borderId="39" xfId="3" applyFont="1" applyBorder="1" applyAlignment="1">
      <alignment vertical="center"/>
    </xf>
    <xf numFmtId="0" fontId="5" fillId="0" borderId="43" xfId="3" applyFont="1" applyBorder="1" applyAlignment="1">
      <alignment horizontal="left" vertical="center"/>
    </xf>
    <xf numFmtId="0" fontId="5" fillId="0" borderId="41" xfId="3" applyFont="1" applyBorder="1" applyAlignment="1">
      <alignment horizontal="left" vertical="center"/>
    </xf>
    <xf numFmtId="0" fontId="5" fillId="0" borderId="44" xfId="3" applyFont="1" applyBorder="1" applyAlignment="1">
      <alignment horizontal="left" vertical="center"/>
    </xf>
    <xf numFmtId="0" fontId="3" fillId="3" borderId="50" xfId="3" applyFont="1" applyFill="1" applyBorder="1" applyAlignment="1">
      <alignment horizontal="center" vertical="center"/>
    </xf>
    <xf numFmtId="0" fontId="3" fillId="3" borderId="51" xfId="3" applyFont="1" applyFill="1" applyBorder="1" applyAlignment="1">
      <alignment horizontal="center" vertical="center"/>
    </xf>
    <xf numFmtId="0" fontId="3" fillId="3" borderId="52" xfId="3" applyFont="1" applyFill="1" applyBorder="1" applyAlignment="1">
      <alignment horizontal="center" vertical="center" wrapText="1"/>
    </xf>
    <xf numFmtId="0" fontId="3" fillId="3" borderId="53" xfId="3" applyFont="1" applyFill="1" applyBorder="1" applyAlignment="1">
      <alignment horizontal="center" vertical="center" wrapText="1"/>
    </xf>
    <xf numFmtId="0" fontId="11" fillId="0" borderId="20" xfId="3" applyFont="1" applyBorder="1" applyAlignment="1">
      <alignment horizontal="center" vertical="center"/>
    </xf>
    <xf numFmtId="0" fontId="11" fillId="0" borderId="21" xfId="3" applyFont="1" applyBorder="1" applyAlignment="1">
      <alignment horizontal="center" vertical="center"/>
    </xf>
    <xf numFmtId="0" fontId="11" fillId="0" borderId="21" xfId="3" applyFont="1" applyBorder="1" applyAlignment="1">
      <alignment horizontal="center" vertical="center" wrapText="1"/>
    </xf>
    <xf numFmtId="0" fontId="11" fillId="3" borderId="21" xfId="3" applyFont="1" applyFill="1" applyBorder="1" applyAlignment="1">
      <alignment horizontal="center" vertical="center"/>
    </xf>
    <xf numFmtId="0" fontId="11" fillId="3" borderId="10" xfId="3" applyFont="1" applyFill="1" applyBorder="1" applyAlignment="1">
      <alignment horizontal="center" vertical="center"/>
    </xf>
    <xf numFmtId="0" fontId="11" fillId="0" borderId="22" xfId="3" applyFont="1" applyBorder="1" applyAlignment="1">
      <alignment horizontal="center" vertical="center"/>
    </xf>
    <xf numFmtId="0" fontId="11" fillId="0" borderId="20" xfId="3" applyFont="1" applyBorder="1" applyAlignment="1">
      <alignment horizontal="center"/>
    </xf>
    <xf numFmtId="0" fontId="11" fillId="0" borderId="21" xfId="3" applyFont="1" applyBorder="1" applyAlignment="1">
      <alignment horizontal="center"/>
    </xf>
    <xf numFmtId="14" fontId="11" fillId="0" borderId="21" xfId="3" applyNumberFormat="1" applyFont="1" applyBorder="1" applyAlignment="1">
      <alignment horizontal="center"/>
    </xf>
    <xf numFmtId="165" fontId="11" fillId="0" borderId="21" xfId="2" applyFont="1" applyFill="1" applyBorder="1" applyAlignment="1">
      <alignment horizontal="center"/>
    </xf>
    <xf numFmtId="165" fontId="11" fillId="0" borderId="21" xfId="3" applyNumberFormat="1" applyFont="1" applyBorder="1" applyAlignment="1">
      <alignment horizontal="center"/>
    </xf>
    <xf numFmtId="165" fontId="11" fillId="0" borderId="21" xfId="4" applyFont="1" applyFill="1" applyBorder="1" applyAlignment="1">
      <alignment horizontal="center"/>
    </xf>
    <xf numFmtId="165" fontId="11" fillId="0" borderId="10" xfId="4" applyFont="1" applyFill="1" applyBorder="1" applyAlignment="1">
      <alignment horizontal="center"/>
    </xf>
    <xf numFmtId="165" fontId="11" fillId="0" borderId="22" xfId="4" applyFont="1" applyFill="1" applyBorder="1" applyAlignment="1">
      <alignment horizontal="center"/>
    </xf>
    <xf numFmtId="14" fontId="11" fillId="0" borderId="21" xfId="4" applyNumberFormat="1" applyFont="1" applyFill="1" applyBorder="1" applyAlignment="1">
      <alignment horizontal="center"/>
    </xf>
    <xf numFmtId="0" fontId="11" fillId="0" borderId="22" xfId="3" applyFont="1" applyBorder="1" applyAlignment="1">
      <alignment horizontal="center"/>
    </xf>
    <xf numFmtId="169" fontId="11" fillId="0" borderId="21" xfId="2" applyNumberFormat="1" applyFont="1" applyFill="1" applyBorder="1" applyAlignment="1">
      <alignment horizontal="center"/>
    </xf>
    <xf numFmtId="10" fontId="11" fillId="0" borderId="21" xfId="6" applyNumberFormat="1" applyFont="1" applyFill="1" applyBorder="1" applyAlignment="1">
      <alignment horizontal="center"/>
    </xf>
    <xf numFmtId="10" fontId="11" fillId="0" borderId="10" xfId="6" applyNumberFormat="1" applyFont="1" applyFill="1" applyBorder="1" applyAlignment="1">
      <alignment horizontal="center"/>
    </xf>
    <xf numFmtId="169" fontId="11" fillId="0" borderId="10" xfId="2" applyNumberFormat="1" applyFont="1" applyFill="1" applyBorder="1" applyAlignment="1">
      <alignment horizontal="center"/>
    </xf>
    <xf numFmtId="169" fontId="11" fillId="0" borderId="8" xfId="2" applyNumberFormat="1" applyFont="1" applyFill="1" applyBorder="1" applyAlignment="1">
      <alignment horizontal="center"/>
    </xf>
    <xf numFmtId="169" fontId="11" fillId="0" borderId="9" xfId="2" applyNumberFormat="1" applyFont="1" applyFill="1" applyBorder="1" applyAlignment="1">
      <alignment horizontal="center"/>
    </xf>
    <xf numFmtId="0" fontId="11" fillId="0" borderId="54" xfId="3" applyFont="1" applyBorder="1" applyAlignment="1">
      <alignment horizontal="center" vertical="center"/>
    </xf>
    <xf numFmtId="0" fontId="11" fillId="0" borderId="29" xfId="3" applyFont="1" applyBorder="1" applyAlignment="1">
      <alignment horizontal="center" vertical="center"/>
    </xf>
    <xf numFmtId="166" fontId="12" fillId="0" borderId="30" xfId="3" applyNumberFormat="1" applyFont="1" applyBorder="1" applyAlignment="1">
      <alignment horizontal="center" vertical="center"/>
    </xf>
    <xf numFmtId="166" fontId="12" fillId="0" borderId="27" xfId="3" applyNumberFormat="1" applyFont="1" applyBorder="1" applyAlignment="1">
      <alignment horizontal="center" vertical="center"/>
    </xf>
    <xf numFmtId="166" fontId="12" fillId="0" borderId="28" xfId="3" applyNumberFormat="1" applyFont="1" applyBorder="1" applyAlignment="1">
      <alignment horizontal="center" vertical="center"/>
    </xf>
    <xf numFmtId="10" fontId="12" fillId="0" borderId="29" xfId="6" applyNumberFormat="1" applyFont="1" applyFill="1" applyBorder="1" applyAlignment="1">
      <alignment horizontal="center"/>
    </xf>
    <xf numFmtId="168" fontId="12" fillId="0" borderId="29" xfId="6" applyNumberFormat="1" applyFont="1" applyFill="1" applyBorder="1" applyAlignment="1">
      <alignment horizontal="center" vertical="center"/>
    </xf>
    <xf numFmtId="165" fontId="12" fillId="0" borderId="29" xfId="4" applyFont="1" applyFill="1" applyBorder="1" applyAlignment="1">
      <alignment horizontal="center" vertical="center"/>
    </xf>
    <xf numFmtId="165" fontId="12" fillId="0" borderId="55" xfId="4" applyFont="1" applyFill="1" applyBorder="1" applyAlignment="1">
      <alignment horizontal="center" vertical="center"/>
    </xf>
    <xf numFmtId="166" fontId="12" fillId="0" borderId="21" xfId="3" applyNumberFormat="1" applyFont="1" applyBorder="1" applyAlignment="1">
      <alignment horizontal="center" vertical="center"/>
    </xf>
    <xf numFmtId="0" fontId="12" fillId="0" borderId="21" xfId="3" applyFont="1" applyBorder="1" applyAlignment="1">
      <alignment horizontal="center" vertical="center"/>
    </xf>
    <xf numFmtId="165" fontId="11" fillId="0" borderId="21" xfId="3" applyNumberFormat="1" applyFont="1" applyBorder="1" applyAlignment="1">
      <alignment horizontal="center" vertical="center"/>
    </xf>
    <xf numFmtId="10" fontId="12" fillId="0" borderId="21" xfId="6" applyNumberFormat="1" applyFont="1" applyFill="1" applyBorder="1" applyAlignment="1">
      <alignment horizontal="center"/>
    </xf>
    <xf numFmtId="10" fontId="12" fillId="0" borderId="21" xfId="6" applyNumberFormat="1" applyFont="1" applyFill="1" applyBorder="1" applyAlignment="1">
      <alignment horizontal="center" vertical="center"/>
    </xf>
    <xf numFmtId="0" fontId="11" fillId="0" borderId="32" xfId="0" applyFont="1" applyBorder="1" applyAlignment="1">
      <alignment horizont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6" xfId="0" applyFont="1" applyBorder="1" applyAlignment="1">
      <alignment horizontal="center" vertical="center"/>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6"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43" xfId="0" applyFont="1" applyBorder="1" applyAlignment="1">
      <alignment horizontal="center"/>
    </xf>
    <xf numFmtId="0" fontId="11" fillId="0" borderId="41" xfId="0" applyFont="1" applyBorder="1" applyAlignment="1">
      <alignment horizontal="center"/>
    </xf>
    <xf numFmtId="0" fontId="11" fillId="0" borderId="44" xfId="0" applyFont="1" applyBorder="1" applyAlignment="1">
      <alignment horizontal="center"/>
    </xf>
    <xf numFmtId="10" fontId="21" fillId="3" borderId="40" xfId="0" applyNumberFormat="1" applyFont="1" applyFill="1" applyBorder="1" applyAlignment="1">
      <alignment horizontal="center"/>
    </xf>
    <xf numFmtId="10" fontId="21" fillId="3" borderId="41" xfId="0" applyNumberFormat="1" applyFont="1" applyFill="1" applyBorder="1" applyAlignment="1">
      <alignment horizontal="center"/>
    </xf>
    <xf numFmtId="10" fontId="21" fillId="3" borderId="44" xfId="0" applyNumberFormat="1" applyFont="1" applyFill="1" applyBorder="1" applyAlignment="1">
      <alignment horizontal="center"/>
    </xf>
    <xf numFmtId="0" fontId="21" fillId="3" borderId="41" xfId="0" applyFont="1" applyFill="1" applyBorder="1" applyAlignment="1">
      <alignment horizontal="center"/>
    </xf>
    <xf numFmtId="0" fontId="21" fillId="3" borderId="42" xfId="0" applyFont="1" applyFill="1" applyBorder="1" applyAlignment="1">
      <alignment horizontal="center"/>
    </xf>
    <xf numFmtId="10" fontId="11" fillId="3" borderId="40" xfId="0" applyNumberFormat="1" applyFont="1" applyFill="1" applyBorder="1" applyAlignment="1">
      <alignment horizontal="center"/>
    </xf>
    <xf numFmtId="10" fontId="11" fillId="3" borderId="41" xfId="0" applyNumberFormat="1" applyFont="1" applyFill="1" applyBorder="1" applyAlignment="1">
      <alignment horizontal="center"/>
    </xf>
    <xf numFmtId="10" fontId="11" fillId="3" borderId="44" xfId="0" applyNumberFormat="1" applyFont="1" applyFill="1" applyBorder="1" applyAlignment="1">
      <alignment horizontal="center"/>
    </xf>
    <xf numFmtId="10" fontId="11" fillId="3" borderId="42" xfId="0" applyNumberFormat="1" applyFont="1" applyFill="1" applyBorder="1" applyAlignment="1">
      <alignment horizontal="center"/>
    </xf>
    <xf numFmtId="0" fontId="3" fillId="2" borderId="4"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14" fontId="8" fillId="3" borderId="20" xfId="0" applyNumberFormat="1" applyFont="1" applyFill="1" applyBorder="1" applyAlignment="1">
      <alignment horizontal="center" vertical="center"/>
    </xf>
    <xf numFmtId="0" fontId="8" fillId="3" borderId="21" xfId="0" applyFont="1" applyFill="1" applyBorder="1" applyAlignment="1">
      <alignment horizontal="center" vertical="center"/>
    </xf>
    <xf numFmtId="0" fontId="8" fillId="3" borderId="22" xfId="0" applyFont="1" applyFill="1" applyBorder="1" applyAlignment="1">
      <alignment horizontal="center" vertical="center"/>
    </xf>
    <xf numFmtId="167" fontId="14" fillId="0" borderId="64" xfId="1" applyFont="1" applyFill="1" applyBorder="1" applyAlignment="1">
      <alignment horizontal="center"/>
    </xf>
    <xf numFmtId="14" fontId="14" fillId="0" borderId="64" xfId="3" applyNumberFormat="1" applyFont="1" applyBorder="1" applyAlignment="1">
      <alignment horizontal="center"/>
    </xf>
    <xf numFmtId="0" fontId="14" fillId="0" borderId="64" xfId="3" applyFont="1" applyBorder="1" applyAlignment="1">
      <alignment horizontal="center"/>
    </xf>
    <xf numFmtId="0" fontId="12" fillId="0" borderId="62" xfId="0" applyFont="1" applyBorder="1" applyAlignment="1">
      <alignment horizontal="center"/>
    </xf>
    <xf numFmtId="0" fontId="12" fillId="0" borderId="48" xfId="0" applyFont="1" applyBorder="1" applyAlignment="1">
      <alignment horizontal="center"/>
    </xf>
    <xf numFmtId="0" fontId="12" fillId="0" borderId="63" xfId="0" applyFont="1" applyBorder="1" applyAlignment="1">
      <alignment horizontal="center"/>
    </xf>
    <xf numFmtId="10" fontId="22" fillId="3" borderId="47" xfId="0" applyNumberFormat="1" applyFont="1" applyFill="1" applyBorder="1" applyAlignment="1">
      <alignment horizontal="center"/>
    </xf>
    <xf numFmtId="10" fontId="22" fillId="3" borderId="48" xfId="0" applyNumberFormat="1" applyFont="1" applyFill="1" applyBorder="1" applyAlignment="1">
      <alignment horizontal="center"/>
    </xf>
    <xf numFmtId="10" fontId="22" fillId="3" borderId="63" xfId="0" applyNumberFormat="1" applyFont="1" applyFill="1" applyBorder="1" applyAlignment="1">
      <alignment horizontal="center"/>
    </xf>
    <xf numFmtId="10" fontId="13" fillId="3" borderId="47" xfId="0" applyNumberFormat="1" applyFont="1" applyFill="1" applyBorder="1" applyAlignment="1">
      <alignment horizontal="center"/>
    </xf>
    <xf numFmtId="0" fontId="13" fillId="3" borderId="48" xfId="0" applyFont="1" applyFill="1" applyBorder="1" applyAlignment="1">
      <alignment horizontal="center"/>
    </xf>
    <xf numFmtId="0" fontId="13" fillId="3" borderId="49" xfId="0" applyFont="1" applyFill="1" applyBorder="1" applyAlignment="1">
      <alignment horizontal="center"/>
    </xf>
    <xf numFmtId="10" fontId="13" fillId="3" borderId="48" xfId="0" applyNumberFormat="1" applyFont="1" applyFill="1" applyBorder="1" applyAlignment="1">
      <alignment horizontal="center"/>
    </xf>
    <xf numFmtId="10" fontId="13" fillId="3" borderId="49" xfId="0" applyNumberFormat="1" applyFont="1" applyFill="1" applyBorder="1" applyAlignment="1">
      <alignment horizontal="center"/>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67"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16" fillId="0" borderId="10" xfId="0" applyFont="1" applyBorder="1"/>
    <xf numFmtId="0" fontId="16" fillId="0" borderId="8" xfId="0" applyFont="1" applyBorder="1"/>
    <xf numFmtId="0" fontId="16" fillId="0" borderId="9" xfId="0" applyFont="1" applyBorder="1"/>
    <xf numFmtId="0" fontId="3" fillId="2" borderId="33"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65" xfId="0" applyFont="1" applyFill="1" applyBorder="1" applyAlignment="1">
      <alignment horizontal="center" vertical="center"/>
    </xf>
    <xf numFmtId="14" fontId="8" fillId="4" borderId="20" xfId="0" applyNumberFormat="1"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167" fontId="14" fillId="0" borderId="72" xfId="1" applyFont="1" applyFill="1" applyBorder="1" applyAlignment="1">
      <alignment horizontal="center"/>
    </xf>
    <xf numFmtId="167" fontId="14" fillId="0" borderId="24" xfId="1" applyFont="1" applyFill="1" applyBorder="1" applyAlignment="1">
      <alignment horizontal="left"/>
    </xf>
    <xf numFmtId="14" fontId="14" fillId="0" borderId="73" xfId="3" applyNumberFormat="1" applyFont="1" applyBorder="1" applyAlignment="1">
      <alignment horizontal="center"/>
    </xf>
    <xf numFmtId="0" fontId="14" fillId="0" borderId="73" xfId="3" applyFont="1" applyBorder="1" applyAlignment="1">
      <alignment horizontal="center"/>
    </xf>
    <xf numFmtId="167" fontId="14" fillId="0" borderId="8" xfId="1" applyFont="1" applyFill="1" applyBorder="1" applyAlignment="1">
      <alignment horizontal="center"/>
    </xf>
    <xf numFmtId="14" fontId="14" fillId="0" borderId="72" xfId="3" applyNumberFormat="1" applyFont="1" applyBorder="1" applyAlignment="1">
      <alignment horizontal="center"/>
    </xf>
    <xf numFmtId="0" fontId="14" fillId="0" borderId="72" xfId="3" applyFont="1" applyBorder="1" applyAlignment="1">
      <alignment horizontal="center"/>
    </xf>
    <xf numFmtId="14" fontId="8" fillId="3" borderId="20" xfId="0" applyNumberFormat="1"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68" xfId="0" applyFont="1" applyFill="1" applyBorder="1" applyAlignment="1">
      <alignment horizontal="center" vertical="center" wrapText="1"/>
    </xf>
    <xf numFmtId="0" fontId="8" fillId="3" borderId="69" xfId="0" applyFont="1" applyFill="1" applyBorder="1" applyAlignment="1">
      <alignment horizontal="center" vertical="center" wrapText="1"/>
    </xf>
    <xf numFmtId="0" fontId="8" fillId="3" borderId="1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1" xfId="0" applyFont="1" applyFill="1" applyBorder="1" applyAlignment="1">
      <alignment horizontal="center" vertical="center" wrapText="1"/>
    </xf>
    <xf numFmtId="16" fontId="8" fillId="3" borderId="1" xfId="0" applyNumberFormat="1" applyFont="1" applyFill="1" applyBorder="1" applyAlignment="1">
      <alignment horizontal="center" vertical="center" wrapText="1"/>
    </xf>
    <xf numFmtId="0" fontId="8" fillId="3" borderId="3" xfId="0" applyFont="1" applyFill="1" applyBorder="1" applyAlignment="1">
      <alignment horizontal="center" vertical="center" wrapText="1"/>
    </xf>
    <xf numFmtId="14" fontId="8" fillId="0" borderId="1"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4" fontId="8" fillId="0" borderId="3" xfId="0" applyNumberFormat="1" applyFont="1" applyBorder="1" applyAlignment="1">
      <alignment horizontal="center" vertical="center" wrapText="1"/>
    </xf>
    <xf numFmtId="0" fontId="5" fillId="3" borderId="54" xfId="0" applyFont="1" applyFill="1" applyBorder="1" applyAlignment="1">
      <alignment horizontal="left" vertical="center"/>
    </xf>
    <xf numFmtId="0" fontId="5" fillId="3" borderId="29" xfId="0" applyFont="1" applyFill="1" applyBorder="1" applyAlignment="1">
      <alignment horizontal="left" vertical="center"/>
    </xf>
    <xf numFmtId="0" fontId="5" fillId="0" borderId="29" xfId="0" applyFont="1" applyBorder="1" applyAlignment="1">
      <alignment horizontal="left" vertical="center" wrapText="1"/>
    </xf>
    <xf numFmtId="0" fontId="5" fillId="0" borderId="55" xfId="0" applyFont="1" applyBorder="1" applyAlignment="1">
      <alignment horizontal="left" vertical="center" wrapText="1"/>
    </xf>
    <xf numFmtId="0" fontId="8" fillId="3" borderId="22" xfId="0" applyFont="1" applyFill="1" applyBorder="1" applyAlignment="1">
      <alignment horizontal="center" vertical="center" wrapText="1"/>
    </xf>
    <xf numFmtId="0" fontId="18" fillId="3" borderId="71" xfId="0" applyFont="1" applyFill="1" applyBorder="1" applyAlignment="1">
      <alignment horizontal="left" vertical="top" wrapText="1"/>
    </xf>
    <xf numFmtId="0" fontId="18" fillId="3" borderId="52" xfId="0" applyFont="1" applyFill="1" applyBorder="1" applyAlignment="1">
      <alignment horizontal="left" vertical="top" wrapText="1"/>
    </xf>
    <xf numFmtId="0" fontId="18" fillId="3" borderId="20" xfId="0" applyFont="1" applyFill="1" applyBorder="1" applyAlignment="1">
      <alignment horizontal="left" vertical="top" wrapText="1"/>
    </xf>
    <xf numFmtId="0" fontId="18" fillId="3" borderId="21" xfId="0" applyFont="1" applyFill="1" applyBorder="1" applyAlignment="1">
      <alignment horizontal="left" vertical="top" wrapText="1"/>
    </xf>
    <xf numFmtId="0" fontId="18" fillId="0" borderId="52"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8" fillId="3" borderId="1" xfId="0" applyFont="1" applyFill="1" applyBorder="1" applyAlignment="1">
      <alignment horizontal="center" vertical="center" wrapText="1"/>
    </xf>
    <xf numFmtId="14" fontId="14" fillId="4" borderId="8" xfId="0" applyNumberFormat="1" applyFont="1" applyFill="1" applyBorder="1" applyAlignment="1">
      <alignment horizontal="center"/>
    </xf>
    <xf numFmtId="0" fontId="14" fillId="4" borderId="8" xfId="0" applyFont="1" applyFill="1" applyBorder="1" applyAlignment="1">
      <alignment horizontal="center"/>
    </xf>
    <xf numFmtId="0" fontId="5" fillId="3" borderId="20" xfId="0" applyFont="1" applyFill="1" applyBorder="1" applyAlignment="1">
      <alignment horizontal="left" vertical="top" wrapText="1"/>
    </xf>
    <xf numFmtId="0" fontId="5" fillId="3" borderId="21" xfId="0" applyFont="1" applyFill="1" applyBorder="1" applyAlignment="1">
      <alignment horizontal="left" vertical="top" wrapText="1"/>
    </xf>
    <xf numFmtId="0" fontId="11" fillId="0" borderId="21" xfId="0" applyFont="1" applyBorder="1" applyAlignment="1">
      <alignment horizontal="center" vertical="center" wrapText="1"/>
    </xf>
    <xf numFmtId="14" fontId="19" fillId="3" borderId="21" xfId="0" applyNumberFormat="1" applyFont="1" applyFill="1" applyBorder="1" applyAlignment="1">
      <alignment horizontal="center" vertical="center" wrapText="1"/>
    </xf>
    <xf numFmtId="14" fontId="19" fillId="3" borderId="22" xfId="0" applyNumberFormat="1" applyFont="1" applyFill="1" applyBorder="1" applyAlignment="1">
      <alignment horizontal="center" vertical="center" wrapText="1"/>
    </xf>
    <xf numFmtId="14" fontId="8" fillId="3" borderId="7" xfId="0" applyNumberFormat="1" applyFont="1" applyFill="1" applyBorder="1" applyAlignment="1">
      <alignment horizontal="center" vertical="center" wrapText="1"/>
    </xf>
    <xf numFmtId="14" fontId="8" fillId="3" borderId="8" xfId="0" applyNumberFormat="1" applyFont="1" applyFill="1" applyBorder="1" applyAlignment="1">
      <alignment horizontal="center" vertical="center" wrapText="1"/>
    </xf>
    <xf numFmtId="14" fontId="8" fillId="3" borderId="11" xfId="0" applyNumberFormat="1" applyFont="1" applyFill="1" applyBorder="1" applyAlignment="1">
      <alignment horizontal="center" vertical="center" wrapText="1"/>
    </xf>
  </cellXfs>
  <cellStyles count="7">
    <cellStyle name="Millares" xfId="1" builtinId="3"/>
    <cellStyle name="Millares 2" xfId="5" xr:uid="{9819FE50-8F83-4F7C-AF03-A132AB2FF078}"/>
    <cellStyle name="Moneda" xfId="2" builtinId="4"/>
    <cellStyle name="Moneda 2" xfId="4" xr:uid="{DBC2CF30-1E08-43AB-B36A-328F871C8D42}"/>
    <cellStyle name="Normal" xfId="0" builtinId="0"/>
    <cellStyle name="Normal 2 2" xfId="3" xr:uid="{46F2EDF9-3882-4B44-9842-0C60C4CDFC95}"/>
    <cellStyle name="Porcentaje 2" xfId="6" xr:uid="{603FC038-8CC2-425D-95EC-50F1F34A1916}"/>
  </cellStyles>
  <dxfs count="0"/>
  <tableStyles count="0" defaultTableStyle="TableStyleMedium2" defaultPivotStyle="PivotStyleLight16"/>
  <colors>
    <mruColors>
      <color rgb="FF70A8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jpe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jpeg"/><Relationship Id="rId47" Type="http://schemas.openxmlformats.org/officeDocument/2006/relationships/image" Target="../media/image47.png"/><Relationship Id="rId7" Type="http://schemas.openxmlformats.org/officeDocument/2006/relationships/image" Target="../media/image7.jpeg"/><Relationship Id="rId2" Type="http://schemas.openxmlformats.org/officeDocument/2006/relationships/image" Target="../media/image2.png"/><Relationship Id="rId16" Type="http://schemas.openxmlformats.org/officeDocument/2006/relationships/image" Target="../media/image16.jpeg"/><Relationship Id="rId29" Type="http://schemas.openxmlformats.org/officeDocument/2006/relationships/image" Target="../media/image29.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png"/><Relationship Id="rId37" Type="http://schemas.openxmlformats.org/officeDocument/2006/relationships/image" Target="../media/image37.jpeg"/><Relationship Id="rId40" Type="http://schemas.openxmlformats.org/officeDocument/2006/relationships/image" Target="../media/image40.jpeg"/><Relationship Id="rId45" Type="http://schemas.openxmlformats.org/officeDocument/2006/relationships/image" Target="../media/image45.png"/><Relationship Id="rId5" Type="http://schemas.openxmlformats.org/officeDocument/2006/relationships/image" Target="../media/image5.pn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png"/><Relationship Id="rId10" Type="http://schemas.openxmlformats.org/officeDocument/2006/relationships/image" Target="../media/image10.jpeg"/><Relationship Id="rId19" Type="http://schemas.openxmlformats.org/officeDocument/2006/relationships/image" Target="../media/image19.png"/><Relationship Id="rId31" Type="http://schemas.openxmlformats.org/officeDocument/2006/relationships/image" Target="../media/image31.jpeg"/><Relationship Id="rId44" Type="http://schemas.openxmlformats.org/officeDocument/2006/relationships/image" Target="../media/image44.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jpeg"/><Relationship Id="rId48" Type="http://schemas.openxmlformats.org/officeDocument/2006/relationships/image" Target="../media/image48.png"/><Relationship Id="rId8" Type="http://schemas.openxmlformats.org/officeDocument/2006/relationships/image" Target="../media/image8.jpe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20" Type="http://schemas.openxmlformats.org/officeDocument/2006/relationships/image" Target="../media/image20.jpeg"/><Relationship Id="rId41" Type="http://schemas.openxmlformats.org/officeDocument/2006/relationships/image" Target="../media/image41.jpeg"/><Relationship Id="rId1" Type="http://schemas.openxmlformats.org/officeDocument/2006/relationships/image" Target="../media/image1.png"/><Relationship Id="rId6"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33</xdr:col>
      <xdr:colOff>47625</xdr:colOff>
      <xdr:row>1</xdr:row>
      <xdr:rowOff>63500</xdr:rowOff>
    </xdr:from>
    <xdr:to>
      <xdr:col>34</xdr:col>
      <xdr:colOff>469900</xdr:colOff>
      <xdr:row>1</xdr:row>
      <xdr:rowOff>911225</xdr:rowOff>
    </xdr:to>
    <xdr:pic>
      <xdr:nvPicPr>
        <xdr:cNvPr id="17" name="Imagen 16">
          <a:extLst>
            <a:ext uri="{FF2B5EF4-FFF2-40B4-BE49-F238E27FC236}">
              <a16:creationId xmlns:a16="http://schemas.microsoft.com/office/drawing/2014/main" id="{D2B90F44-27F4-4A3D-A9AA-6C1C7327459C}"/>
            </a:ext>
          </a:extLst>
        </xdr:cNvPr>
        <xdr:cNvPicPr>
          <a:picLocks noChangeAspect="1"/>
        </xdr:cNvPicPr>
      </xdr:nvPicPr>
      <xdr:blipFill>
        <a:blip xmlns:r="http://schemas.openxmlformats.org/officeDocument/2006/relationships" r:embed="rId1"/>
        <a:stretch>
          <a:fillRect/>
        </a:stretch>
      </xdr:blipFill>
      <xdr:spPr>
        <a:xfrm>
          <a:off x="17602200" y="244475"/>
          <a:ext cx="812800" cy="847725"/>
        </a:xfrm>
        <a:prstGeom prst="rect">
          <a:avLst/>
        </a:prstGeom>
      </xdr:spPr>
    </xdr:pic>
    <xdr:clientData/>
  </xdr:twoCellAnchor>
  <xdr:twoCellAnchor editAs="oneCell">
    <xdr:from>
      <xdr:col>39</xdr:col>
      <xdr:colOff>0</xdr:colOff>
      <xdr:row>97</xdr:row>
      <xdr:rowOff>0</xdr:rowOff>
    </xdr:from>
    <xdr:to>
      <xdr:col>39</xdr:col>
      <xdr:colOff>304800</xdr:colOff>
      <xdr:row>97</xdr:row>
      <xdr:rowOff>304800</xdr:rowOff>
    </xdr:to>
    <xdr:sp macro="" textlink="">
      <xdr:nvSpPr>
        <xdr:cNvPr id="1027" name="AutoShape 3">
          <a:extLst>
            <a:ext uri="{FF2B5EF4-FFF2-40B4-BE49-F238E27FC236}">
              <a16:creationId xmlns:a16="http://schemas.microsoft.com/office/drawing/2014/main" id="{303C630D-65D5-176E-583C-F9DD4E01EBBA}"/>
            </a:ext>
          </a:extLst>
        </xdr:cNvPr>
        <xdr:cNvSpPr>
          <a:spLocks noChangeAspect="1" noChangeArrowheads="1"/>
        </xdr:cNvSpPr>
      </xdr:nvSpPr>
      <xdr:spPr bwMode="auto">
        <a:xfrm>
          <a:off x="23231475" y="26365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163195</xdr:colOff>
      <xdr:row>101</xdr:row>
      <xdr:rowOff>78739</xdr:rowOff>
    </xdr:from>
    <xdr:to>
      <xdr:col>12</xdr:col>
      <xdr:colOff>755090</xdr:colOff>
      <xdr:row>101</xdr:row>
      <xdr:rowOff>3966739</xdr:rowOff>
    </xdr:to>
    <xdr:pic>
      <xdr:nvPicPr>
        <xdr:cNvPr id="21" name="Imagen 20">
          <a:extLst>
            <a:ext uri="{FF2B5EF4-FFF2-40B4-BE49-F238E27FC236}">
              <a16:creationId xmlns:a16="http://schemas.microsoft.com/office/drawing/2014/main" id="{CF3484B5-D535-928A-9C9D-847E0C38EA43}"/>
            </a:ext>
          </a:extLst>
        </xdr:cNvPr>
        <xdr:cNvPicPr>
          <a:picLocks noChangeAspect="1"/>
        </xdr:cNvPicPr>
      </xdr:nvPicPr>
      <xdr:blipFill>
        <a:blip xmlns:r="http://schemas.openxmlformats.org/officeDocument/2006/relationships" r:embed="rId2"/>
        <a:stretch>
          <a:fillRect/>
        </a:stretch>
      </xdr:blipFill>
      <xdr:spPr>
        <a:xfrm>
          <a:off x="5390515" y="35115499"/>
          <a:ext cx="3030295" cy="3888000"/>
        </a:xfrm>
        <a:prstGeom prst="rect">
          <a:avLst/>
        </a:prstGeom>
      </xdr:spPr>
    </xdr:pic>
    <xdr:clientData/>
  </xdr:twoCellAnchor>
  <xdr:twoCellAnchor editAs="oneCell">
    <xdr:from>
      <xdr:col>5</xdr:col>
      <xdr:colOff>76199</xdr:colOff>
      <xdr:row>101</xdr:row>
      <xdr:rowOff>82550</xdr:rowOff>
    </xdr:from>
    <xdr:to>
      <xdr:col>7</xdr:col>
      <xdr:colOff>137160</xdr:colOff>
      <xdr:row>101</xdr:row>
      <xdr:rowOff>3970550</xdr:rowOff>
    </xdr:to>
    <xdr:pic>
      <xdr:nvPicPr>
        <xdr:cNvPr id="23" name="Imagen 22">
          <a:extLst>
            <a:ext uri="{FF2B5EF4-FFF2-40B4-BE49-F238E27FC236}">
              <a16:creationId xmlns:a16="http://schemas.microsoft.com/office/drawing/2014/main" id="{836FE59F-D0F4-A8CB-6900-447DC46CE78E}"/>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7170" r="21935"/>
        <a:stretch>
          <a:fillRect/>
        </a:stretch>
      </xdr:blipFill>
      <xdr:spPr bwMode="auto">
        <a:xfrm>
          <a:off x="3535679" y="35119310"/>
          <a:ext cx="1828801"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46355</xdr:colOff>
      <xdr:row>101</xdr:row>
      <xdr:rowOff>82550</xdr:rowOff>
    </xdr:from>
    <xdr:to>
      <xdr:col>5</xdr:col>
      <xdr:colOff>30769</xdr:colOff>
      <xdr:row>101</xdr:row>
      <xdr:rowOff>3970550</xdr:rowOff>
    </xdr:to>
    <xdr:pic>
      <xdr:nvPicPr>
        <xdr:cNvPr id="25" name="Imagen 24">
          <a:extLst>
            <a:ext uri="{FF2B5EF4-FFF2-40B4-BE49-F238E27FC236}">
              <a16:creationId xmlns:a16="http://schemas.microsoft.com/office/drawing/2014/main" id="{9DB0BC99-4E45-FD0C-7A2F-68E6998733BC}"/>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33108" t="401" r="10611" b="-401"/>
        <a:stretch/>
      </xdr:blipFill>
      <xdr:spPr bwMode="auto">
        <a:xfrm>
          <a:off x="457835" y="35119310"/>
          <a:ext cx="3032414"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309245</xdr:colOff>
      <xdr:row>105</xdr:row>
      <xdr:rowOff>87630</xdr:rowOff>
    </xdr:from>
    <xdr:to>
      <xdr:col>15</xdr:col>
      <xdr:colOff>315769</xdr:colOff>
      <xdr:row>105</xdr:row>
      <xdr:rowOff>3975630</xdr:rowOff>
    </xdr:to>
    <xdr:pic>
      <xdr:nvPicPr>
        <xdr:cNvPr id="27" name="Imagen 26">
          <a:extLst>
            <a:ext uri="{FF2B5EF4-FFF2-40B4-BE49-F238E27FC236}">
              <a16:creationId xmlns:a16="http://schemas.microsoft.com/office/drawing/2014/main" id="{14B96FA5-3E4F-5AA6-BC00-3F8E2287E9AD}"/>
            </a:ext>
          </a:extLst>
        </xdr:cNvPr>
        <xdr:cNvPicPr>
          <a:picLocks noChangeAspect="1"/>
        </xdr:cNvPicPr>
      </xdr:nvPicPr>
      <xdr:blipFill rotWithShape="1">
        <a:blip xmlns:r="http://schemas.openxmlformats.org/officeDocument/2006/relationships" r:embed="rId5"/>
        <a:srcRect l="9695" r="10233"/>
        <a:stretch/>
      </xdr:blipFill>
      <xdr:spPr>
        <a:xfrm>
          <a:off x="6359525" y="43933110"/>
          <a:ext cx="4258484" cy="3888000"/>
        </a:xfrm>
        <a:prstGeom prst="rect">
          <a:avLst/>
        </a:prstGeom>
      </xdr:spPr>
    </xdr:pic>
    <xdr:clientData/>
  </xdr:twoCellAnchor>
  <xdr:twoCellAnchor editAs="oneCell">
    <xdr:from>
      <xdr:col>12</xdr:col>
      <xdr:colOff>789933</xdr:colOff>
      <xdr:row>101</xdr:row>
      <xdr:rowOff>74930</xdr:rowOff>
    </xdr:from>
    <xdr:to>
      <xdr:col>15</xdr:col>
      <xdr:colOff>716280</xdr:colOff>
      <xdr:row>101</xdr:row>
      <xdr:rowOff>3962930</xdr:rowOff>
    </xdr:to>
    <xdr:pic>
      <xdr:nvPicPr>
        <xdr:cNvPr id="11" name="Imagen 10">
          <a:extLst>
            <a:ext uri="{FF2B5EF4-FFF2-40B4-BE49-F238E27FC236}">
              <a16:creationId xmlns:a16="http://schemas.microsoft.com/office/drawing/2014/main" id="{7F875373-3AD2-15C0-4C32-6AD73DA71B8B}"/>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r="12528"/>
        <a:stretch>
          <a:fillRect/>
        </a:stretch>
      </xdr:blipFill>
      <xdr:spPr bwMode="auto">
        <a:xfrm>
          <a:off x="8455653" y="35111690"/>
          <a:ext cx="2562867"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91439</xdr:colOff>
      <xdr:row>101</xdr:row>
      <xdr:rowOff>98425</xdr:rowOff>
    </xdr:from>
    <xdr:to>
      <xdr:col>22</xdr:col>
      <xdr:colOff>401155</xdr:colOff>
      <xdr:row>101</xdr:row>
      <xdr:rowOff>3986425</xdr:rowOff>
    </xdr:to>
    <xdr:pic>
      <xdr:nvPicPr>
        <xdr:cNvPr id="12" name="Imagen 11">
          <a:extLst>
            <a:ext uri="{FF2B5EF4-FFF2-40B4-BE49-F238E27FC236}">
              <a16:creationId xmlns:a16="http://schemas.microsoft.com/office/drawing/2014/main" id="{B2654CB7-DCFE-1FAA-957C-A736313F7C27}"/>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30224"/>
        <a:stretch>
          <a:fillRect/>
        </a:stretch>
      </xdr:blipFill>
      <xdr:spPr bwMode="auto">
        <a:xfrm>
          <a:off x="11216639" y="35135185"/>
          <a:ext cx="3692996"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76199</xdr:colOff>
      <xdr:row>103</xdr:row>
      <xdr:rowOff>123825</xdr:rowOff>
    </xdr:from>
    <xdr:to>
      <xdr:col>7</xdr:col>
      <xdr:colOff>304800</xdr:colOff>
      <xdr:row>103</xdr:row>
      <xdr:rowOff>4011825</xdr:rowOff>
    </xdr:to>
    <xdr:pic>
      <xdr:nvPicPr>
        <xdr:cNvPr id="13" name="Imagen 12">
          <a:extLst>
            <a:ext uri="{FF2B5EF4-FFF2-40B4-BE49-F238E27FC236}">
              <a16:creationId xmlns:a16="http://schemas.microsoft.com/office/drawing/2014/main" id="{19994DA4-E773-A1CC-F478-0C5E9B4913AD}"/>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21513" r="11586"/>
        <a:stretch>
          <a:fillRect/>
        </a:stretch>
      </xdr:blipFill>
      <xdr:spPr bwMode="auto">
        <a:xfrm>
          <a:off x="3535679" y="39534465"/>
          <a:ext cx="1996441"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167640</xdr:colOff>
      <xdr:row>103</xdr:row>
      <xdr:rowOff>125730</xdr:rowOff>
    </xdr:from>
    <xdr:to>
      <xdr:col>34</xdr:col>
      <xdr:colOff>2133600</xdr:colOff>
      <xdr:row>103</xdr:row>
      <xdr:rowOff>3977730</xdr:rowOff>
    </xdr:to>
    <xdr:pic>
      <xdr:nvPicPr>
        <xdr:cNvPr id="15" name="Imagen 14">
          <a:extLst>
            <a:ext uri="{FF2B5EF4-FFF2-40B4-BE49-F238E27FC236}">
              <a16:creationId xmlns:a16="http://schemas.microsoft.com/office/drawing/2014/main" id="{40D81E79-67C2-65F9-3AE9-696178855F45}"/>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4722" r="27508"/>
        <a:stretch>
          <a:fillRect/>
        </a:stretch>
      </xdr:blipFill>
      <xdr:spPr bwMode="auto">
        <a:xfrm>
          <a:off x="18501360" y="39536370"/>
          <a:ext cx="3489960" cy="385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88902</xdr:colOff>
      <xdr:row>103</xdr:row>
      <xdr:rowOff>114300</xdr:rowOff>
    </xdr:from>
    <xdr:to>
      <xdr:col>4</xdr:col>
      <xdr:colOff>668483</xdr:colOff>
      <xdr:row>103</xdr:row>
      <xdr:rowOff>4002300</xdr:rowOff>
    </xdr:to>
    <xdr:pic>
      <xdr:nvPicPr>
        <xdr:cNvPr id="16" name="Imagen 15">
          <a:extLst>
            <a:ext uri="{FF2B5EF4-FFF2-40B4-BE49-F238E27FC236}">
              <a16:creationId xmlns:a16="http://schemas.microsoft.com/office/drawing/2014/main" id="{AFEF8F94-50BC-43B4-30B1-7C52ABFB33D8}"/>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85777" y="34975800"/>
          <a:ext cx="2833831"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106045</xdr:colOff>
      <xdr:row>103</xdr:row>
      <xdr:rowOff>92710</xdr:rowOff>
    </xdr:from>
    <xdr:to>
      <xdr:col>23</xdr:col>
      <xdr:colOff>302790</xdr:colOff>
      <xdr:row>103</xdr:row>
      <xdr:rowOff>3980710</xdr:rowOff>
    </xdr:to>
    <xdr:pic>
      <xdr:nvPicPr>
        <xdr:cNvPr id="35" name="Imagen 34">
          <a:extLst>
            <a:ext uri="{FF2B5EF4-FFF2-40B4-BE49-F238E27FC236}">
              <a16:creationId xmlns:a16="http://schemas.microsoft.com/office/drawing/2014/main" id="{1BA28C07-D064-42CB-A6E4-C985D8DF18D4}"/>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1155045" y="60722510"/>
          <a:ext cx="3955945"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368937</xdr:colOff>
      <xdr:row>105</xdr:row>
      <xdr:rowOff>77470</xdr:rowOff>
    </xdr:from>
    <xdr:to>
      <xdr:col>34</xdr:col>
      <xdr:colOff>2194561</xdr:colOff>
      <xdr:row>105</xdr:row>
      <xdr:rowOff>3965470</xdr:rowOff>
    </xdr:to>
    <xdr:pic>
      <xdr:nvPicPr>
        <xdr:cNvPr id="40" name="Imagen 39">
          <a:extLst>
            <a:ext uri="{FF2B5EF4-FFF2-40B4-BE49-F238E27FC236}">
              <a16:creationId xmlns:a16="http://schemas.microsoft.com/office/drawing/2014/main" id="{55154177-19BA-E838-D3C9-224C64A96BA8}"/>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r="18757"/>
        <a:stretch>
          <a:fillRect/>
        </a:stretch>
      </xdr:blipFill>
      <xdr:spPr bwMode="auto">
        <a:xfrm>
          <a:off x="18260697" y="43922950"/>
          <a:ext cx="3791584"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190500</xdr:colOff>
      <xdr:row>97</xdr:row>
      <xdr:rowOff>133350</xdr:rowOff>
    </xdr:from>
    <xdr:to>
      <xdr:col>4</xdr:col>
      <xdr:colOff>322948</xdr:colOff>
      <xdr:row>97</xdr:row>
      <xdr:rowOff>3373350</xdr:rowOff>
    </xdr:to>
    <xdr:pic>
      <xdr:nvPicPr>
        <xdr:cNvPr id="2" name="Imagen 1">
          <a:extLst>
            <a:ext uri="{FF2B5EF4-FFF2-40B4-BE49-F238E27FC236}">
              <a16:creationId xmlns:a16="http://schemas.microsoft.com/office/drawing/2014/main" id="{3F42EBD6-F8B8-A90D-0A96-420CA3A0E6FC}"/>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590550" y="26269950"/>
          <a:ext cx="243749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586740</xdr:colOff>
      <xdr:row>97</xdr:row>
      <xdr:rowOff>148590</xdr:rowOff>
    </xdr:from>
    <xdr:to>
      <xdr:col>8</xdr:col>
      <xdr:colOff>147810</xdr:colOff>
      <xdr:row>97</xdr:row>
      <xdr:rowOff>3388590</xdr:rowOff>
    </xdr:to>
    <xdr:pic>
      <xdr:nvPicPr>
        <xdr:cNvPr id="7" name="Imagen 6">
          <a:extLst>
            <a:ext uri="{FF2B5EF4-FFF2-40B4-BE49-F238E27FC236}">
              <a16:creationId xmlns:a16="http://schemas.microsoft.com/office/drawing/2014/main" id="{72436271-09C1-0FE1-BD2B-24CFF073274D}"/>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3329940" y="27260550"/>
          <a:ext cx="245667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304801</xdr:colOff>
      <xdr:row>97</xdr:row>
      <xdr:rowOff>137160</xdr:rowOff>
    </xdr:from>
    <xdr:to>
      <xdr:col>12</xdr:col>
      <xdr:colOff>707072</xdr:colOff>
      <xdr:row>97</xdr:row>
      <xdr:rowOff>3377160</xdr:rowOff>
    </xdr:to>
    <xdr:pic>
      <xdr:nvPicPr>
        <xdr:cNvPr id="8" name="Imagen 7">
          <a:extLst>
            <a:ext uri="{FF2B5EF4-FFF2-40B4-BE49-F238E27FC236}">
              <a16:creationId xmlns:a16="http://schemas.microsoft.com/office/drawing/2014/main" id="{11FE5A58-389C-DAAA-DE95-C2BFC28CCE1D}"/>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5943601" y="27249120"/>
          <a:ext cx="2429191"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76200</xdr:colOff>
      <xdr:row>97</xdr:row>
      <xdr:rowOff>106680</xdr:rowOff>
    </xdr:from>
    <xdr:to>
      <xdr:col>22</xdr:col>
      <xdr:colOff>60960</xdr:colOff>
      <xdr:row>97</xdr:row>
      <xdr:rowOff>3346680</xdr:rowOff>
    </xdr:to>
    <xdr:pic>
      <xdr:nvPicPr>
        <xdr:cNvPr id="9" name="Imagen 8">
          <a:extLst>
            <a:ext uri="{FF2B5EF4-FFF2-40B4-BE49-F238E27FC236}">
              <a16:creationId xmlns:a16="http://schemas.microsoft.com/office/drawing/2014/main" id="{5A852D9B-ED68-BA28-EC64-E08366D163C8}"/>
            </a:ext>
          </a:extLst>
        </xdr:cNvPr>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10201" r="12055"/>
        <a:stretch>
          <a:fillRect/>
        </a:stretch>
      </xdr:blipFill>
      <xdr:spPr bwMode="auto">
        <a:xfrm>
          <a:off x="11201400" y="27218640"/>
          <a:ext cx="336804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106680</xdr:colOff>
      <xdr:row>97</xdr:row>
      <xdr:rowOff>76200</xdr:rowOff>
    </xdr:from>
    <xdr:to>
      <xdr:col>28</xdr:col>
      <xdr:colOff>30480</xdr:colOff>
      <xdr:row>97</xdr:row>
      <xdr:rowOff>3316200</xdr:rowOff>
    </xdr:to>
    <xdr:pic>
      <xdr:nvPicPr>
        <xdr:cNvPr id="14" name="Imagen 13">
          <a:extLst>
            <a:ext uri="{FF2B5EF4-FFF2-40B4-BE49-F238E27FC236}">
              <a16:creationId xmlns:a16="http://schemas.microsoft.com/office/drawing/2014/main" id="{F14BA5F4-B3AB-9B74-2FBB-341A9290D437}"/>
            </a:ext>
          </a:extLst>
        </xdr:cNvPr>
        <xdr:cNvPicPr>
          <a:picLocks noChangeAspect="1" noChangeArrowheads="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18308" r="25712"/>
        <a:stretch>
          <a:fillRect/>
        </a:stretch>
      </xdr:blipFill>
      <xdr:spPr bwMode="auto">
        <a:xfrm>
          <a:off x="14615160" y="27188160"/>
          <a:ext cx="242316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76200</xdr:colOff>
      <xdr:row>97</xdr:row>
      <xdr:rowOff>76200</xdr:rowOff>
    </xdr:from>
    <xdr:to>
      <xdr:col>33</xdr:col>
      <xdr:colOff>106680</xdr:colOff>
      <xdr:row>97</xdr:row>
      <xdr:rowOff>3316200</xdr:rowOff>
    </xdr:to>
    <xdr:pic>
      <xdr:nvPicPr>
        <xdr:cNvPr id="18" name="Imagen 17">
          <a:extLst>
            <a:ext uri="{FF2B5EF4-FFF2-40B4-BE49-F238E27FC236}">
              <a16:creationId xmlns:a16="http://schemas.microsoft.com/office/drawing/2014/main" id="{DCC09910-7A4C-E539-E207-03D47F5032F5}"/>
            </a:ext>
          </a:extLst>
        </xdr:cNvPr>
        <xdr:cNvPicPr>
          <a:picLocks noChangeAspect="1" noChangeArrowheads="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33464" r="9472"/>
        <a:stretch>
          <a:fillRect/>
        </a:stretch>
      </xdr:blipFill>
      <xdr:spPr bwMode="auto">
        <a:xfrm>
          <a:off x="17084040" y="27188160"/>
          <a:ext cx="246888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152400</xdr:colOff>
      <xdr:row>97</xdr:row>
      <xdr:rowOff>60960</xdr:rowOff>
    </xdr:from>
    <xdr:to>
      <xdr:col>34</xdr:col>
      <xdr:colOff>2170920</xdr:colOff>
      <xdr:row>97</xdr:row>
      <xdr:rowOff>3300960</xdr:rowOff>
    </xdr:to>
    <xdr:pic>
      <xdr:nvPicPr>
        <xdr:cNvPr id="20" name="Imagen 19">
          <a:extLst>
            <a:ext uri="{FF2B5EF4-FFF2-40B4-BE49-F238E27FC236}">
              <a16:creationId xmlns:a16="http://schemas.microsoft.com/office/drawing/2014/main" id="{CBE7D0BA-B0C9-33F4-05CA-DA068492FEA2}"/>
            </a:ext>
          </a:extLst>
        </xdr:cNvPr>
        <xdr:cNvPicPr>
          <a:picLocks noChangeAspect="1"/>
        </xdr:cNvPicPr>
      </xdr:nvPicPr>
      <xdr:blipFill>
        <a:blip xmlns:r="http://schemas.openxmlformats.org/officeDocument/2006/relationships" r:embed="rId19"/>
        <a:stretch>
          <a:fillRect/>
        </a:stretch>
      </xdr:blipFill>
      <xdr:spPr>
        <a:xfrm>
          <a:off x="19598640" y="27172920"/>
          <a:ext cx="2430000" cy="3240000"/>
        </a:xfrm>
        <a:prstGeom prst="rect">
          <a:avLst/>
        </a:prstGeom>
      </xdr:spPr>
    </xdr:pic>
    <xdr:clientData/>
  </xdr:twoCellAnchor>
  <xdr:twoCellAnchor editAs="oneCell">
    <xdr:from>
      <xdr:col>12</xdr:col>
      <xdr:colOff>883920</xdr:colOff>
      <xdr:row>97</xdr:row>
      <xdr:rowOff>137160</xdr:rowOff>
    </xdr:from>
    <xdr:to>
      <xdr:col>15</xdr:col>
      <xdr:colOff>675378</xdr:colOff>
      <xdr:row>97</xdr:row>
      <xdr:rowOff>3377160</xdr:rowOff>
    </xdr:to>
    <xdr:pic>
      <xdr:nvPicPr>
        <xdr:cNvPr id="22" name="Imagen 21">
          <a:extLst>
            <a:ext uri="{FF2B5EF4-FFF2-40B4-BE49-F238E27FC236}">
              <a16:creationId xmlns:a16="http://schemas.microsoft.com/office/drawing/2014/main" id="{299892FE-6C82-8B36-E980-D211CE88441F}"/>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8549640" y="27249120"/>
          <a:ext cx="242797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670561</xdr:colOff>
      <xdr:row>99</xdr:row>
      <xdr:rowOff>91440</xdr:rowOff>
    </xdr:from>
    <xdr:to>
      <xdr:col>11</xdr:col>
      <xdr:colOff>396240</xdr:colOff>
      <xdr:row>99</xdr:row>
      <xdr:rowOff>3331440</xdr:rowOff>
    </xdr:to>
    <xdr:pic>
      <xdr:nvPicPr>
        <xdr:cNvPr id="28" name="Imagen 27">
          <a:extLst>
            <a:ext uri="{FF2B5EF4-FFF2-40B4-BE49-F238E27FC236}">
              <a16:creationId xmlns:a16="http://schemas.microsoft.com/office/drawing/2014/main" id="{07359673-FD99-5318-C174-0C209F472A98}"/>
            </a:ext>
          </a:extLst>
        </xdr:cNvPr>
        <xdr:cNvPicPr>
          <a:picLocks noChangeAspect="1" noChangeArrowheads="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r="6348"/>
        <a:stretch>
          <a:fillRect/>
        </a:stretch>
      </xdr:blipFill>
      <xdr:spPr bwMode="auto">
        <a:xfrm>
          <a:off x="3413761" y="31196280"/>
          <a:ext cx="4053839"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60960</xdr:colOff>
      <xdr:row>99</xdr:row>
      <xdr:rowOff>91440</xdr:rowOff>
    </xdr:from>
    <xdr:to>
      <xdr:col>18</xdr:col>
      <xdr:colOff>141978</xdr:colOff>
      <xdr:row>99</xdr:row>
      <xdr:rowOff>3331440</xdr:rowOff>
    </xdr:to>
    <xdr:pic>
      <xdr:nvPicPr>
        <xdr:cNvPr id="32" name="Imagen 31">
          <a:extLst>
            <a:ext uri="{FF2B5EF4-FFF2-40B4-BE49-F238E27FC236}">
              <a16:creationId xmlns:a16="http://schemas.microsoft.com/office/drawing/2014/main" id="{B498AF41-A171-6300-19C0-7C304B57D515}"/>
            </a:ext>
          </a:extLst>
        </xdr:cNvPr>
        <xdr:cNvPicPr>
          <a:picLocks noChangeAspect="1" noChangeArrowheads="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l="25107"/>
        <a:stretch>
          <a:fillRect/>
        </a:stretch>
      </xdr:blipFill>
      <xdr:spPr bwMode="auto">
        <a:xfrm>
          <a:off x="11186160" y="31196280"/>
          <a:ext cx="181837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198120</xdr:colOff>
      <xdr:row>99</xdr:row>
      <xdr:rowOff>91440</xdr:rowOff>
    </xdr:from>
    <xdr:to>
      <xdr:col>24</xdr:col>
      <xdr:colOff>9236</xdr:colOff>
      <xdr:row>99</xdr:row>
      <xdr:rowOff>3331440</xdr:rowOff>
    </xdr:to>
    <xdr:pic>
      <xdr:nvPicPr>
        <xdr:cNvPr id="33" name="Imagen 32">
          <a:extLst>
            <a:ext uri="{FF2B5EF4-FFF2-40B4-BE49-F238E27FC236}">
              <a16:creationId xmlns:a16="http://schemas.microsoft.com/office/drawing/2014/main" id="{F118FF32-4785-5D9D-62D5-16F6232754D4}"/>
            </a:ext>
          </a:extLst>
        </xdr:cNvPr>
        <xdr:cNvPicPr>
          <a:picLocks noChangeAspect="1" noChangeArrowheads="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l="47248"/>
        <a:stretch>
          <a:fillRect/>
        </a:stretch>
      </xdr:blipFill>
      <xdr:spPr bwMode="auto">
        <a:xfrm>
          <a:off x="13060680" y="31196280"/>
          <a:ext cx="2279996"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76200</xdr:colOff>
      <xdr:row>99</xdr:row>
      <xdr:rowOff>91440</xdr:rowOff>
    </xdr:from>
    <xdr:to>
      <xdr:col>31</xdr:col>
      <xdr:colOff>120228</xdr:colOff>
      <xdr:row>99</xdr:row>
      <xdr:rowOff>3331440</xdr:rowOff>
    </xdr:to>
    <xdr:pic>
      <xdr:nvPicPr>
        <xdr:cNvPr id="34" name="Imagen 33">
          <a:extLst>
            <a:ext uri="{FF2B5EF4-FFF2-40B4-BE49-F238E27FC236}">
              <a16:creationId xmlns:a16="http://schemas.microsoft.com/office/drawing/2014/main" id="{2899AD1B-2C8E-B414-C773-F683AFA52DED}"/>
            </a:ext>
          </a:extLst>
        </xdr:cNvPr>
        <xdr:cNvPicPr>
          <a:picLocks noChangeAspect="1" noChangeArrowheads="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l="29589"/>
        <a:stretch>
          <a:fillRect/>
        </a:stretch>
      </xdr:blipFill>
      <xdr:spPr bwMode="auto">
        <a:xfrm>
          <a:off x="15407640" y="31196280"/>
          <a:ext cx="304630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152400</xdr:colOff>
      <xdr:row>99</xdr:row>
      <xdr:rowOff>91440</xdr:rowOff>
    </xdr:from>
    <xdr:to>
      <xdr:col>34</xdr:col>
      <xdr:colOff>2223348</xdr:colOff>
      <xdr:row>99</xdr:row>
      <xdr:rowOff>3331440</xdr:rowOff>
    </xdr:to>
    <xdr:pic>
      <xdr:nvPicPr>
        <xdr:cNvPr id="37" name="Imagen 36">
          <a:extLst>
            <a:ext uri="{FF2B5EF4-FFF2-40B4-BE49-F238E27FC236}">
              <a16:creationId xmlns:a16="http://schemas.microsoft.com/office/drawing/2014/main" id="{3F4486B3-9B25-87A0-1E1C-C6C6793C0D6B}"/>
            </a:ext>
          </a:extLst>
        </xdr:cNvPr>
        <xdr:cNvPicPr>
          <a:picLocks noChangeAspect="1" noChangeArrowheads="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l="16908"/>
        <a:stretch>
          <a:fillRect/>
        </a:stretch>
      </xdr:blipFill>
      <xdr:spPr bwMode="auto">
        <a:xfrm>
          <a:off x="18486120" y="31196280"/>
          <a:ext cx="359494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472440</xdr:colOff>
      <xdr:row>99</xdr:row>
      <xdr:rowOff>91440</xdr:rowOff>
    </xdr:from>
    <xdr:to>
      <xdr:col>15</xdr:col>
      <xdr:colOff>762000</xdr:colOff>
      <xdr:row>99</xdr:row>
      <xdr:rowOff>3331440</xdr:rowOff>
    </xdr:to>
    <xdr:pic>
      <xdr:nvPicPr>
        <xdr:cNvPr id="38" name="Imagen 37">
          <a:extLst>
            <a:ext uri="{FF2B5EF4-FFF2-40B4-BE49-F238E27FC236}">
              <a16:creationId xmlns:a16="http://schemas.microsoft.com/office/drawing/2014/main" id="{316B2AC6-BE0A-838D-93E5-B29F6B3DCA59}"/>
            </a:ext>
          </a:extLst>
        </xdr:cNvPr>
        <xdr:cNvPicPr>
          <a:picLocks noChangeAspect="1" noChangeArrowheads="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l="4931" r="13700"/>
        <a:stretch>
          <a:fillRect/>
        </a:stretch>
      </xdr:blipFill>
      <xdr:spPr bwMode="auto">
        <a:xfrm>
          <a:off x="7543800" y="31196280"/>
          <a:ext cx="352044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137160</xdr:colOff>
      <xdr:row>99</xdr:row>
      <xdr:rowOff>91440</xdr:rowOff>
    </xdr:from>
    <xdr:to>
      <xdr:col>4</xdr:col>
      <xdr:colOff>594360</xdr:colOff>
      <xdr:row>99</xdr:row>
      <xdr:rowOff>3331440</xdr:rowOff>
    </xdr:to>
    <xdr:pic>
      <xdr:nvPicPr>
        <xdr:cNvPr id="39" name="Imagen 38">
          <a:extLst>
            <a:ext uri="{FF2B5EF4-FFF2-40B4-BE49-F238E27FC236}">
              <a16:creationId xmlns:a16="http://schemas.microsoft.com/office/drawing/2014/main" id="{06AFBC74-671F-874B-E8EC-7E8C532EE50E}"/>
            </a:ext>
          </a:extLst>
        </xdr:cNvPr>
        <xdr:cNvPicPr>
          <a:picLocks noChangeAspect="1" noChangeArrowheads="1"/>
        </xdr:cNvPicPr>
      </xdr:nvPicPr>
      <xdr:blipFill rotWithShape="1">
        <a:blip xmlns:r="http://schemas.openxmlformats.org/officeDocument/2006/relationships" r:embed="rId27" cstate="print">
          <a:extLst>
            <a:ext uri="{28A0092B-C50C-407E-A947-70E740481C1C}">
              <a14:useLocalDpi xmlns:a14="http://schemas.microsoft.com/office/drawing/2010/main" val="0"/>
            </a:ext>
          </a:extLst>
        </a:blip>
        <a:srcRect l="22896" r="12642"/>
        <a:stretch>
          <a:fillRect/>
        </a:stretch>
      </xdr:blipFill>
      <xdr:spPr bwMode="auto">
        <a:xfrm>
          <a:off x="548640" y="31196280"/>
          <a:ext cx="278892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76200</xdr:colOff>
      <xdr:row>109</xdr:row>
      <xdr:rowOff>91440</xdr:rowOff>
    </xdr:from>
    <xdr:to>
      <xdr:col>23</xdr:col>
      <xdr:colOff>198120</xdr:colOff>
      <xdr:row>109</xdr:row>
      <xdr:rowOff>3979440</xdr:rowOff>
    </xdr:to>
    <xdr:pic>
      <xdr:nvPicPr>
        <xdr:cNvPr id="49" name="Imagen 48">
          <a:extLst>
            <a:ext uri="{FF2B5EF4-FFF2-40B4-BE49-F238E27FC236}">
              <a16:creationId xmlns:a16="http://schemas.microsoft.com/office/drawing/2014/main" id="{FC73027B-8855-15E3-589A-4E08C36F169F}"/>
            </a:ext>
          </a:extLst>
        </xdr:cNvPr>
        <xdr:cNvPicPr>
          <a:picLocks noChangeAspect="1" noChangeArrowheads="1"/>
        </xdr:cNvPicPr>
      </xdr:nvPicPr>
      <xdr:blipFill rotWithShape="1">
        <a:blip xmlns:r="http://schemas.openxmlformats.org/officeDocument/2006/relationships" r:embed="rId28" cstate="print">
          <a:extLst>
            <a:ext uri="{28A0092B-C50C-407E-A947-70E740481C1C}">
              <a14:useLocalDpi xmlns:a14="http://schemas.microsoft.com/office/drawing/2010/main" val="0"/>
            </a:ext>
          </a:extLst>
        </a:blip>
        <a:srcRect l="1473" r="22810"/>
        <a:stretch>
          <a:fillRect/>
        </a:stretch>
      </xdr:blipFill>
      <xdr:spPr bwMode="auto">
        <a:xfrm>
          <a:off x="11201400" y="52760880"/>
          <a:ext cx="391668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259080</xdr:colOff>
      <xdr:row>109</xdr:row>
      <xdr:rowOff>91440</xdr:rowOff>
    </xdr:from>
    <xdr:to>
      <xdr:col>31</xdr:col>
      <xdr:colOff>137160</xdr:colOff>
      <xdr:row>109</xdr:row>
      <xdr:rowOff>3979440</xdr:rowOff>
    </xdr:to>
    <xdr:pic>
      <xdr:nvPicPr>
        <xdr:cNvPr id="50" name="Imagen 49">
          <a:extLst>
            <a:ext uri="{FF2B5EF4-FFF2-40B4-BE49-F238E27FC236}">
              <a16:creationId xmlns:a16="http://schemas.microsoft.com/office/drawing/2014/main" id="{E5ACA179-B0F2-F65F-F65D-920DF70B6FFD}"/>
            </a:ext>
          </a:extLst>
        </xdr:cNvPr>
        <xdr:cNvPicPr>
          <a:picLocks noChangeAspect="1" noChangeArrowheads="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l="18893" r="17343"/>
        <a:stretch>
          <a:fillRect/>
        </a:stretch>
      </xdr:blipFill>
      <xdr:spPr bwMode="auto">
        <a:xfrm>
          <a:off x="15179040" y="52760880"/>
          <a:ext cx="329184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198120</xdr:colOff>
      <xdr:row>109</xdr:row>
      <xdr:rowOff>106680</xdr:rowOff>
    </xdr:from>
    <xdr:to>
      <xdr:col>34</xdr:col>
      <xdr:colOff>2164080</xdr:colOff>
      <xdr:row>109</xdr:row>
      <xdr:rowOff>3994680</xdr:rowOff>
    </xdr:to>
    <xdr:pic>
      <xdr:nvPicPr>
        <xdr:cNvPr id="51" name="Imagen 50">
          <a:extLst>
            <a:ext uri="{FF2B5EF4-FFF2-40B4-BE49-F238E27FC236}">
              <a16:creationId xmlns:a16="http://schemas.microsoft.com/office/drawing/2014/main" id="{7B18B4CA-9C51-128D-04EB-CE79D9A9DADF}"/>
            </a:ext>
          </a:extLst>
        </xdr:cNvPr>
        <xdr:cNvPicPr>
          <a:picLocks noChangeAspect="1" noChangeArrowheads="1"/>
        </xdr:cNvPicPr>
      </xdr:nvPicPr>
      <xdr:blipFill rotWithShape="1">
        <a:blip xmlns:r="http://schemas.openxmlformats.org/officeDocument/2006/relationships" r:embed="rId30" cstate="print">
          <a:extLst>
            <a:ext uri="{28A0092B-C50C-407E-A947-70E740481C1C}">
              <a14:useLocalDpi xmlns:a14="http://schemas.microsoft.com/office/drawing/2010/main" val="0"/>
            </a:ext>
          </a:extLst>
        </a:blip>
        <a:srcRect l="3247" r="29151"/>
        <a:stretch>
          <a:fillRect/>
        </a:stretch>
      </xdr:blipFill>
      <xdr:spPr bwMode="auto">
        <a:xfrm>
          <a:off x="18531840" y="52776120"/>
          <a:ext cx="348996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91441</xdr:colOff>
      <xdr:row>109</xdr:row>
      <xdr:rowOff>91440</xdr:rowOff>
    </xdr:from>
    <xdr:to>
      <xdr:col>4</xdr:col>
      <xdr:colOff>663174</xdr:colOff>
      <xdr:row>109</xdr:row>
      <xdr:rowOff>3979440</xdr:rowOff>
    </xdr:to>
    <xdr:pic>
      <xdr:nvPicPr>
        <xdr:cNvPr id="52" name="Imagen 51">
          <a:extLst>
            <a:ext uri="{FF2B5EF4-FFF2-40B4-BE49-F238E27FC236}">
              <a16:creationId xmlns:a16="http://schemas.microsoft.com/office/drawing/2014/main" id="{99B28074-4DB4-F8EE-56C9-FA8BAF230EE1}"/>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502921" y="52760880"/>
          <a:ext cx="2903453"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45721</xdr:colOff>
      <xdr:row>109</xdr:row>
      <xdr:rowOff>91440</xdr:rowOff>
    </xdr:from>
    <xdr:to>
      <xdr:col>9</xdr:col>
      <xdr:colOff>370921</xdr:colOff>
      <xdr:row>109</xdr:row>
      <xdr:rowOff>3979440</xdr:rowOff>
    </xdr:to>
    <xdr:pic>
      <xdr:nvPicPr>
        <xdr:cNvPr id="53" name="Imagen 52">
          <a:extLst>
            <a:ext uri="{FF2B5EF4-FFF2-40B4-BE49-F238E27FC236}">
              <a16:creationId xmlns:a16="http://schemas.microsoft.com/office/drawing/2014/main" id="{E0A84E3E-C23F-4C41-3590-D69D1D485F02}"/>
            </a:ext>
          </a:extLst>
        </xdr:cNvPr>
        <xdr:cNvPicPr>
          <a:picLocks noChangeAspect="1"/>
        </xdr:cNvPicPr>
      </xdr:nvPicPr>
      <xdr:blipFill>
        <a:blip xmlns:r="http://schemas.openxmlformats.org/officeDocument/2006/relationships" r:embed="rId32"/>
        <a:stretch>
          <a:fillRect/>
        </a:stretch>
      </xdr:blipFill>
      <xdr:spPr>
        <a:xfrm>
          <a:off x="3505201" y="52760880"/>
          <a:ext cx="2916000" cy="3888000"/>
        </a:xfrm>
        <a:prstGeom prst="rect">
          <a:avLst/>
        </a:prstGeom>
      </xdr:spPr>
    </xdr:pic>
    <xdr:clientData/>
  </xdr:twoCellAnchor>
  <xdr:twoCellAnchor editAs="oneCell">
    <xdr:from>
      <xdr:col>9</xdr:col>
      <xdr:colOff>441961</xdr:colOff>
      <xdr:row>109</xdr:row>
      <xdr:rowOff>91440</xdr:rowOff>
    </xdr:from>
    <xdr:to>
      <xdr:col>15</xdr:col>
      <xdr:colOff>762000</xdr:colOff>
      <xdr:row>109</xdr:row>
      <xdr:rowOff>3979440</xdr:rowOff>
    </xdr:to>
    <xdr:pic>
      <xdr:nvPicPr>
        <xdr:cNvPr id="54" name="Imagen 53">
          <a:extLst>
            <a:ext uri="{FF2B5EF4-FFF2-40B4-BE49-F238E27FC236}">
              <a16:creationId xmlns:a16="http://schemas.microsoft.com/office/drawing/2014/main" id="{7E2E17A1-B892-E388-157F-CFB927BD1756}"/>
            </a:ext>
          </a:extLst>
        </xdr:cNvPr>
        <xdr:cNvPicPr>
          <a:picLocks noChangeAspect="1"/>
        </xdr:cNvPicPr>
      </xdr:nvPicPr>
      <xdr:blipFill rotWithShape="1">
        <a:blip xmlns:r="http://schemas.openxmlformats.org/officeDocument/2006/relationships" r:embed="rId33"/>
        <a:srcRect r="11806"/>
        <a:stretch>
          <a:fillRect/>
        </a:stretch>
      </xdr:blipFill>
      <xdr:spPr>
        <a:xfrm>
          <a:off x="6492241" y="52760880"/>
          <a:ext cx="4571999" cy="3888000"/>
        </a:xfrm>
        <a:prstGeom prst="rect">
          <a:avLst/>
        </a:prstGeom>
      </xdr:spPr>
    </xdr:pic>
    <xdr:clientData/>
  </xdr:twoCellAnchor>
  <xdr:twoCellAnchor editAs="oneCell">
    <xdr:from>
      <xdr:col>24</xdr:col>
      <xdr:colOff>15237</xdr:colOff>
      <xdr:row>103</xdr:row>
      <xdr:rowOff>91440</xdr:rowOff>
    </xdr:from>
    <xdr:to>
      <xdr:col>30</xdr:col>
      <xdr:colOff>371888</xdr:colOff>
      <xdr:row>103</xdr:row>
      <xdr:rowOff>3979440</xdr:rowOff>
    </xdr:to>
    <xdr:pic>
      <xdr:nvPicPr>
        <xdr:cNvPr id="55" name="Imagen 54">
          <a:extLst>
            <a:ext uri="{FF2B5EF4-FFF2-40B4-BE49-F238E27FC236}">
              <a16:creationId xmlns:a16="http://schemas.microsoft.com/office/drawing/2014/main" id="{5CDECB9F-F301-B7CE-9985-1D7CC77788B4}"/>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5346677" y="39502080"/>
          <a:ext cx="2916971"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121920</xdr:colOff>
      <xdr:row>101</xdr:row>
      <xdr:rowOff>106680</xdr:rowOff>
    </xdr:from>
    <xdr:to>
      <xdr:col>34</xdr:col>
      <xdr:colOff>2148840</xdr:colOff>
      <xdr:row>101</xdr:row>
      <xdr:rowOff>3994680</xdr:rowOff>
    </xdr:to>
    <xdr:pic>
      <xdr:nvPicPr>
        <xdr:cNvPr id="56" name="Imagen 55">
          <a:extLst>
            <a:ext uri="{FF2B5EF4-FFF2-40B4-BE49-F238E27FC236}">
              <a16:creationId xmlns:a16="http://schemas.microsoft.com/office/drawing/2014/main" id="{241E5386-5C15-40AA-76A6-62C67D0212AF}"/>
            </a:ext>
          </a:extLst>
        </xdr:cNvPr>
        <xdr:cNvPicPr>
          <a:picLocks noChangeAspect="1" noChangeArrowheads="1"/>
        </xdr:cNvPicPr>
      </xdr:nvPicPr>
      <xdr:blipFill rotWithShape="1">
        <a:blip xmlns:r="http://schemas.openxmlformats.org/officeDocument/2006/relationships" r:embed="rId35" cstate="print">
          <a:extLst>
            <a:ext uri="{28A0092B-C50C-407E-A947-70E740481C1C}">
              <a14:useLocalDpi xmlns:a14="http://schemas.microsoft.com/office/drawing/2010/main" val="0"/>
            </a:ext>
          </a:extLst>
        </a:blip>
        <a:srcRect r="14636"/>
        <a:stretch>
          <a:fillRect/>
        </a:stretch>
      </xdr:blipFill>
      <xdr:spPr bwMode="auto">
        <a:xfrm>
          <a:off x="17571720" y="35143440"/>
          <a:ext cx="443484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91440</xdr:colOff>
      <xdr:row>103</xdr:row>
      <xdr:rowOff>106680</xdr:rowOff>
    </xdr:from>
    <xdr:to>
      <xdr:col>15</xdr:col>
      <xdr:colOff>623218</xdr:colOff>
      <xdr:row>103</xdr:row>
      <xdr:rowOff>3994680</xdr:rowOff>
    </xdr:to>
    <xdr:pic>
      <xdr:nvPicPr>
        <xdr:cNvPr id="57" name="Imagen 56">
          <a:extLst>
            <a:ext uri="{FF2B5EF4-FFF2-40B4-BE49-F238E27FC236}">
              <a16:creationId xmlns:a16="http://schemas.microsoft.com/office/drawing/2014/main" id="{0D0F8145-2702-A230-4998-01B614C15C72}"/>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5679440" y="60736480"/>
          <a:ext cx="5167278"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121920</xdr:colOff>
      <xdr:row>105</xdr:row>
      <xdr:rowOff>60960</xdr:rowOff>
    </xdr:from>
    <xdr:to>
      <xdr:col>21</xdr:col>
      <xdr:colOff>68060</xdr:colOff>
      <xdr:row>105</xdr:row>
      <xdr:rowOff>3948960</xdr:rowOff>
    </xdr:to>
    <xdr:pic>
      <xdr:nvPicPr>
        <xdr:cNvPr id="58" name="Imagen 57">
          <a:extLst>
            <a:ext uri="{FF2B5EF4-FFF2-40B4-BE49-F238E27FC236}">
              <a16:creationId xmlns:a16="http://schemas.microsoft.com/office/drawing/2014/main" id="{4A83920F-6818-1C91-C4CB-CE792E56EA13}"/>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11247120" y="43906440"/>
          <a:ext cx="291794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396240</xdr:colOff>
      <xdr:row>105</xdr:row>
      <xdr:rowOff>91440</xdr:rowOff>
    </xdr:from>
    <xdr:to>
      <xdr:col>8</xdr:col>
      <xdr:colOff>352920</xdr:colOff>
      <xdr:row>105</xdr:row>
      <xdr:rowOff>3979440</xdr:rowOff>
    </xdr:to>
    <xdr:pic>
      <xdr:nvPicPr>
        <xdr:cNvPr id="59" name="Imagen 58">
          <a:extLst>
            <a:ext uri="{FF2B5EF4-FFF2-40B4-BE49-F238E27FC236}">
              <a16:creationId xmlns:a16="http://schemas.microsoft.com/office/drawing/2014/main" id="{AF457136-F84A-741F-02E5-786374F629AF}"/>
            </a:ext>
          </a:extLst>
        </xdr:cNvPr>
        <xdr:cNvPicPr>
          <a:picLocks noChangeAspect="1"/>
        </xdr:cNvPicPr>
      </xdr:nvPicPr>
      <xdr:blipFill>
        <a:blip xmlns:r="http://schemas.openxmlformats.org/officeDocument/2006/relationships" r:embed="rId38"/>
        <a:stretch>
          <a:fillRect/>
        </a:stretch>
      </xdr:blipFill>
      <xdr:spPr>
        <a:xfrm>
          <a:off x="807720" y="43936920"/>
          <a:ext cx="5184000" cy="3888000"/>
        </a:xfrm>
        <a:prstGeom prst="rect">
          <a:avLst/>
        </a:prstGeom>
      </xdr:spPr>
    </xdr:pic>
    <xdr:clientData/>
  </xdr:twoCellAnchor>
  <xdr:twoCellAnchor editAs="oneCell">
    <xdr:from>
      <xdr:col>8</xdr:col>
      <xdr:colOff>45717</xdr:colOff>
      <xdr:row>107</xdr:row>
      <xdr:rowOff>76200</xdr:rowOff>
    </xdr:from>
    <xdr:to>
      <xdr:col>15</xdr:col>
      <xdr:colOff>549970</xdr:colOff>
      <xdr:row>107</xdr:row>
      <xdr:rowOff>3964200</xdr:rowOff>
    </xdr:to>
    <xdr:pic>
      <xdr:nvPicPr>
        <xdr:cNvPr id="60" name="Imagen 59">
          <a:extLst>
            <a:ext uri="{FF2B5EF4-FFF2-40B4-BE49-F238E27FC236}">
              <a16:creationId xmlns:a16="http://schemas.microsoft.com/office/drawing/2014/main" id="{52097BDB-4D84-AD10-6885-029AA522AB78}"/>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5684517" y="48326040"/>
          <a:ext cx="5167693"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152397</xdr:colOff>
      <xdr:row>107</xdr:row>
      <xdr:rowOff>91440</xdr:rowOff>
    </xdr:from>
    <xdr:to>
      <xdr:col>26</xdr:col>
      <xdr:colOff>290890</xdr:colOff>
      <xdr:row>107</xdr:row>
      <xdr:rowOff>3979440</xdr:rowOff>
    </xdr:to>
    <xdr:pic>
      <xdr:nvPicPr>
        <xdr:cNvPr id="61" name="Imagen 60">
          <a:extLst>
            <a:ext uri="{FF2B5EF4-FFF2-40B4-BE49-F238E27FC236}">
              <a16:creationId xmlns:a16="http://schemas.microsoft.com/office/drawing/2014/main" id="{C8DD9396-C03F-2FD7-ACB2-1F48483146CF}"/>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11277597" y="48341280"/>
          <a:ext cx="5167693"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30476</xdr:colOff>
      <xdr:row>107</xdr:row>
      <xdr:rowOff>106680</xdr:rowOff>
    </xdr:from>
    <xdr:to>
      <xdr:col>34</xdr:col>
      <xdr:colOff>1901176</xdr:colOff>
      <xdr:row>107</xdr:row>
      <xdr:rowOff>3994680</xdr:rowOff>
    </xdr:to>
    <xdr:pic>
      <xdr:nvPicPr>
        <xdr:cNvPr id="62" name="Imagen 61">
          <a:extLst>
            <a:ext uri="{FF2B5EF4-FFF2-40B4-BE49-F238E27FC236}">
              <a16:creationId xmlns:a16="http://schemas.microsoft.com/office/drawing/2014/main" id="{5A71AFC7-E662-1385-D85A-034E1FC05A83}"/>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16596356" y="48356520"/>
          <a:ext cx="516254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76197</xdr:colOff>
      <xdr:row>107</xdr:row>
      <xdr:rowOff>91440</xdr:rowOff>
    </xdr:from>
    <xdr:to>
      <xdr:col>8</xdr:col>
      <xdr:colOff>16570</xdr:colOff>
      <xdr:row>107</xdr:row>
      <xdr:rowOff>3979440</xdr:rowOff>
    </xdr:to>
    <xdr:pic>
      <xdr:nvPicPr>
        <xdr:cNvPr id="63" name="Imagen 62">
          <a:extLst>
            <a:ext uri="{FF2B5EF4-FFF2-40B4-BE49-F238E27FC236}">
              <a16:creationId xmlns:a16="http://schemas.microsoft.com/office/drawing/2014/main" id="{97485B00-C665-B440-2357-3A706FF5BE4E}"/>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487677" y="48341280"/>
          <a:ext cx="5167693"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121920</xdr:colOff>
      <xdr:row>105</xdr:row>
      <xdr:rowOff>60960</xdr:rowOff>
    </xdr:from>
    <xdr:to>
      <xdr:col>30</xdr:col>
      <xdr:colOff>289560</xdr:colOff>
      <xdr:row>105</xdr:row>
      <xdr:rowOff>3948960</xdr:rowOff>
    </xdr:to>
    <xdr:pic>
      <xdr:nvPicPr>
        <xdr:cNvPr id="1024" name="Imagen 1023">
          <a:extLst>
            <a:ext uri="{FF2B5EF4-FFF2-40B4-BE49-F238E27FC236}">
              <a16:creationId xmlns:a16="http://schemas.microsoft.com/office/drawing/2014/main" id="{2DC83B41-ECCB-8BA8-813B-6B8B6004DAAD}"/>
            </a:ext>
          </a:extLst>
        </xdr:cNvPr>
        <xdr:cNvPicPr>
          <a:picLocks noChangeAspect="1" noChangeArrowheads="1"/>
        </xdr:cNvPicPr>
      </xdr:nvPicPr>
      <xdr:blipFill rotWithShape="1">
        <a:blip xmlns:r="http://schemas.openxmlformats.org/officeDocument/2006/relationships" r:embed="rId43" cstate="print">
          <a:extLst>
            <a:ext uri="{28A0092B-C50C-407E-A947-70E740481C1C}">
              <a14:useLocalDpi xmlns:a14="http://schemas.microsoft.com/office/drawing/2010/main" val="0"/>
            </a:ext>
          </a:extLst>
        </a:blip>
        <a:srcRect l="18206" r="5448"/>
        <a:stretch>
          <a:fillRect/>
        </a:stretch>
      </xdr:blipFill>
      <xdr:spPr bwMode="auto">
        <a:xfrm>
          <a:off x="14218920" y="43906440"/>
          <a:ext cx="396240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76200</xdr:colOff>
      <xdr:row>101</xdr:row>
      <xdr:rowOff>91440</xdr:rowOff>
    </xdr:from>
    <xdr:to>
      <xdr:col>29</xdr:col>
      <xdr:colOff>30480</xdr:colOff>
      <xdr:row>101</xdr:row>
      <xdr:rowOff>3979440</xdr:rowOff>
    </xdr:to>
    <xdr:pic>
      <xdr:nvPicPr>
        <xdr:cNvPr id="1025" name="Imagen 1024">
          <a:extLst>
            <a:ext uri="{FF2B5EF4-FFF2-40B4-BE49-F238E27FC236}">
              <a16:creationId xmlns:a16="http://schemas.microsoft.com/office/drawing/2014/main" id="{DB53360B-E7B6-9DBB-650D-32F1F6DB282E}"/>
            </a:ext>
          </a:extLst>
        </xdr:cNvPr>
        <xdr:cNvPicPr>
          <a:picLocks noChangeAspect="1" noChangeArrowheads="1"/>
        </xdr:cNvPicPr>
      </xdr:nvPicPr>
      <xdr:blipFill rotWithShape="1">
        <a:blip xmlns:r="http://schemas.openxmlformats.org/officeDocument/2006/relationships" r:embed="rId44" cstate="print">
          <a:extLst>
            <a:ext uri="{28A0092B-C50C-407E-A947-70E740481C1C}">
              <a14:useLocalDpi xmlns:a14="http://schemas.microsoft.com/office/drawing/2010/main" val="0"/>
            </a:ext>
          </a:extLst>
        </a:blip>
        <a:srcRect l="14088" r="865"/>
        <a:stretch>
          <a:fillRect/>
        </a:stretch>
      </xdr:blipFill>
      <xdr:spPr bwMode="auto">
        <a:xfrm>
          <a:off x="14996160" y="35128200"/>
          <a:ext cx="248412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660400</xdr:colOff>
      <xdr:row>90</xdr:row>
      <xdr:rowOff>101600</xdr:rowOff>
    </xdr:from>
    <xdr:to>
      <xdr:col>33</xdr:col>
      <xdr:colOff>392800</xdr:colOff>
      <xdr:row>91</xdr:row>
      <xdr:rowOff>4053961</xdr:rowOff>
    </xdr:to>
    <xdr:pic>
      <xdr:nvPicPr>
        <xdr:cNvPr id="4" name="Imagen 3">
          <a:extLst>
            <a:ext uri="{FF2B5EF4-FFF2-40B4-BE49-F238E27FC236}">
              <a16:creationId xmlns:a16="http://schemas.microsoft.com/office/drawing/2014/main" id="{778306C1-2379-6C5F-BF66-BE71C1C182C7}"/>
            </a:ext>
          </a:extLst>
        </xdr:cNvPr>
        <xdr:cNvPicPr>
          <a:picLocks noChangeAspect="1"/>
        </xdr:cNvPicPr>
      </xdr:nvPicPr>
      <xdr:blipFill rotWithShape="1">
        <a:blip xmlns:r="http://schemas.openxmlformats.org/officeDocument/2006/relationships" r:embed="rId45"/>
        <a:srcRect t="1383"/>
        <a:stretch>
          <a:fillRect/>
        </a:stretch>
      </xdr:blipFill>
      <xdr:spPr>
        <a:xfrm>
          <a:off x="12471400" y="25247600"/>
          <a:ext cx="7200000" cy="9159361"/>
        </a:xfrm>
        <a:prstGeom prst="rect">
          <a:avLst/>
        </a:prstGeom>
      </xdr:spPr>
    </xdr:pic>
    <xdr:clientData/>
  </xdr:twoCellAnchor>
  <xdr:twoCellAnchor editAs="oneCell">
    <xdr:from>
      <xdr:col>17</xdr:col>
      <xdr:colOff>711198</xdr:colOff>
      <xdr:row>91</xdr:row>
      <xdr:rowOff>4102100</xdr:rowOff>
    </xdr:from>
    <xdr:to>
      <xdr:col>34</xdr:col>
      <xdr:colOff>37198</xdr:colOff>
      <xdr:row>92</xdr:row>
      <xdr:rowOff>3802893</xdr:rowOff>
    </xdr:to>
    <xdr:pic>
      <xdr:nvPicPr>
        <xdr:cNvPr id="5" name="Imagen 4">
          <a:extLst>
            <a:ext uri="{FF2B5EF4-FFF2-40B4-BE49-F238E27FC236}">
              <a16:creationId xmlns:a16="http://schemas.microsoft.com/office/drawing/2014/main" id="{05221851-11D4-0DD7-93FC-73A4823D6289}"/>
            </a:ext>
          </a:extLst>
        </xdr:cNvPr>
        <xdr:cNvPicPr>
          <a:picLocks noChangeAspect="1"/>
        </xdr:cNvPicPr>
      </xdr:nvPicPr>
      <xdr:blipFill>
        <a:blip xmlns:r="http://schemas.openxmlformats.org/officeDocument/2006/relationships" r:embed="rId46"/>
        <a:stretch>
          <a:fillRect/>
        </a:stretch>
      </xdr:blipFill>
      <xdr:spPr>
        <a:xfrm>
          <a:off x="12522198" y="34455100"/>
          <a:ext cx="7200000" cy="4907793"/>
        </a:xfrm>
        <a:prstGeom prst="rect">
          <a:avLst/>
        </a:prstGeom>
      </xdr:spPr>
    </xdr:pic>
    <xdr:clientData/>
  </xdr:twoCellAnchor>
  <xdr:twoCellAnchor editAs="oneCell">
    <xdr:from>
      <xdr:col>17</xdr:col>
      <xdr:colOff>685800</xdr:colOff>
      <xdr:row>92</xdr:row>
      <xdr:rowOff>3822673</xdr:rowOff>
    </xdr:from>
    <xdr:to>
      <xdr:col>34</xdr:col>
      <xdr:colOff>11800</xdr:colOff>
      <xdr:row>92</xdr:row>
      <xdr:rowOff>4798947</xdr:rowOff>
    </xdr:to>
    <xdr:pic>
      <xdr:nvPicPr>
        <xdr:cNvPr id="6" name="Imagen 5">
          <a:extLst>
            <a:ext uri="{FF2B5EF4-FFF2-40B4-BE49-F238E27FC236}">
              <a16:creationId xmlns:a16="http://schemas.microsoft.com/office/drawing/2014/main" id="{95CA48BD-8C50-6F3F-F050-C1BC5E733CAC}"/>
            </a:ext>
          </a:extLst>
        </xdr:cNvPr>
        <xdr:cNvPicPr>
          <a:picLocks noChangeAspect="1"/>
        </xdr:cNvPicPr>
      </xdr:nvPicPr>
      <xdr:blipFill>
        <a:blip xmlns:r="http://schemas.openxmlformats.org/officeDocument/2006/relationships" r:embed="rId47"/>
        <a:stretch>
          <a:fillRect/>
        </a:stretch>
      </xdr:blipFill>
      <xdr:spPr>
        <a:xfrm>
          <a:off x="12496800" y="39382673"/>
          <a:ext cx="7200000" cy="976274"/>
        </a:xfrm>
        <a:prstGeom prst="rect">
          <a:avLst/>
        </a:prstGeom>
      </xdr:spPr>
    </xdr:pic>
    <xdr:clientData/>
  </xdr:twoCellAnchor>
  <xdr:twoCellAnchor editAs="oneCell">
    <xdr:from>
      <xdr:col>3</xdr:col>
      <xdr:colOff>1028700</xdr:colOff>
      <xdr:row>90</xdr:row>
      <xdr:rowOff>101585</xdr:rowOff>
    </xdr:from>
    <xdr:to>
      <xdr:col>17</xdr:col>
      <xdr:colOff>516900</xdr:colOff>
      <xdr:row>92</xdr:row>
      <xdr:rowOff>281928</xdr:rowOff>
    </xdr:to>
    <xdr:pic>
      <xdr:nvPicPr>
        <xdr:cNvPr id="10" name="Imagen 9">
          <a:extLst>
            <a:ext uri="{FF2B5EF4-FFF2-40B4-BE49-F238E27FC236}">
              <a16:creationId xmlns:a16="http://schemas.microsoft.com/office/drawing/2014/main" id="{DF7FCED6-2A3F-2DFC-A5CB-D4DBF904DB3C}"/>
            </a:ext>
          </a:extLst>
        </xdr:cNvPr>
        <xdr:cNvPicPr>
          <a:picLocks noChangeAspect="1"/>
        </xdr:cNvPicPr>
      </xdr:nvPicPr>
      <xdr:blipFill>
        <a:blip xmlns:r="http://schemas.openxmlformats.org/officeDocument/2006/relationships" r:embed="rId48"/>
        <a:stretch>
          <a:fillRect/>
        </a:stretch>
      </xdr:blipFill>
      <xdr:spPr>
        <a:xfrm>
          <a:off x="2247900" y="25247585"/>
          <a:ext cx="10080000" cy="10594343"/>
        </a:xfrm>
        <a:prstGeom prst="rect">
          <a:avLst/>
        </a:prstGeom>
      </xdr:spPr>
    </xdr:pic>
    <xdr:clientData/>
  </xdr:twoCellAnchor>
  <xdr:twoCellAnchor editAs="oneCell">
    <xdr:from>
      <xdr:col>3</xdr:col>
      <xdr:colOff>1066799</xdr:colOff>
      <xdr:row>92</xdr:row>
      <xdr:rowOff>279385</xdr:rowOff>
    </xdr:from>
    <xdr:to>
      <xdr:col>17</xdr:col>
      <xdr:colOff>554999</xdr:colOff>
      <xdr:row>93</xdr:row>
      <xdr:rowOff>4143481</xdr:rowOff>
    </xdr:to>
    <xdr:pic>
      <xdr:nvPicPr>
        <xdr:cNvPr id="19" name="Imagen 18">
          <a:extLst>
            <a:ext uri="{FF2B5EF4-FFF2-40B4-BE49-F238E27FC236}">
              <a16:creationId xmlns:a16="http://schemas.microsoft.com/office/drawing/2014/main" id="{2141AF02-6216-9CDC-B8DA-426D088D1A1A}"/>
            </a:ext>
          </a:extLst>
        </xdr:cNvPr>
        <xdr:cNvPicPr>
          <a:picLocks noChangeAspect="1"/>
        </xdr:cNvPicPr>
      </xdr:nvPicPr>
      <xdr:blipFill>
        <a:blip xmlns:r="http://schemas.openxmlformats.org/officeDocument/2006/relationships" r:embed="rId49"/>
        <a:stretch>
          <a:fillRect/>
        </a:stretch>
      </xdr:blipFill>
      <xdr:spPr>
        <a:xfrm>
          <a:off x="2285999" y="35839385"/>
          <a:ext cx="10080000" cy="907109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68434-29ED-40A6-8965-28947E92922F}">
  <dimension ref="A1:BA229"/>
  <sheetViews>
    <sheetView showGridLines="0" tabSelected="1" view="pageBreakPreview" topLeftCell="S99" zoomScale="60" zoomScaleNormal="60" workbookViewId="0">
      <selection activeCell="AL100" sqref="AL100"/>
    </sheetView>
  </sheetViews>
  <sheetFormatPr baseColWidth="10" defaultColWidth="11.44140625" defaultRowHeight="13.2" x14ac:dyDescent="0.3"/>
  <cols>
    <col min="1" max="3" width="5.88671875" style="1" customWidth="1"/>
    <col min="4" max="4" width="21.88671875" style="1" bestFit="1" customWidth="1"/>
    <col min="5" max="5" width="10.44140625" style="1" customWidth="1"/>
    <col min="6" max="6" width="10.5546875" style="1" customWidth="1"/>
    <col min="7" max="7" width="15" style="1" customWidth="1"/>
    <col min="8" max="9" width="5.88671875" style="1" customWidth="1"/>
    <col min="10" max="10" width="8.109375" style="1" customWidth="1"/>
    <col min="11" max="11" width="6.5546875" style="1" customWidth="1"/>
    <col min="12" max="12" width="8.6640625" style="1" customWidth="1"/>
    <col min="13" max="13" width="13.109375" style="1" customWidth="1"/>
    <col min="14" max="14" width="6.5546875" style="1" customWidth="1"/>
    <col min="15" max="15" width="18.6640625" style="1" customWidth="1"/>
    <col min="16" max="16" width="12" style="1" customWidth="1"/>
    <col min="17" max="17" width="11.109375" style="1" customWidth="1"/>
    <col min="18" max="18" width="14.109375" style="1" customWidth="1"/>
    <col min="19" max="27" width="5.88671875" style="1" customWidth="1"/>
    <col min="28" max="31" width="6.44140625" style="1" customWidth="1"/>
    <col min="32" max="32" width="9.109375" style="1" customWidth="1"/>
    <col min="33" max="33" width="7" style="1" customWidth="1"/>
    <col min="34" max="34" width="5.88671875" style="1" customWidth="1"/>
    <col min="35" max="35" width="33.109375" style="1" customWidth="1"/>
    <col min="36" max="36" width="4.88671875" style="1" customWidth="1"/>
    <col min="37" max="37" width="25" style="1" bestFit="1" customWidth="1"/>
    <col min="38" max="38" width="14.88671875" style="1" customWidth="1"/>
    <col min="39" max="39" width="24.88671875" style="1" bestFit="1" customWidth="1"/>
    <col min="40" max="40" width="21.109375" style="1" bestFit="1" customWidth="1"/>
    <col min="41" max="41" width="18.88671875" style="1" customWidth="1"/>
    <col min="42" max="42" width="17.44140625" style="1" customWidth="1"/>
    <col min="43" max="46" width="4.88671875" style="1" customWidth="1"/>
    <col min="47" max="47" width="20.44140625" style="1" customWidth="1"/>
    <col min="48" max="49" width="4.88671875" style="1" customWidth="1"/>
    <col min="50" max="16384" width="11.44140625" style="1"/>
  </cols>
  <sheetData>
    <row r="1" spans="2:36" ht="13.8" thickBot="1" x14ac:dyDescent="0.35"/>
    <row r="2" spans="2:36" ht="73.5" customHeight="1" thickBot="1" x14ac:dyDescent="0.35">
      <c r="B2" s="89" t="s">
        <v>0</v>
      </c>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1"/>
    </row>
    <row r="3" spans="2:36" ht="13.8" thickBot="1" x14ac:dyDescent="0.35">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2"/>
    </row>
    <row r="4" spans="2:36" ht="20.100000000000001" customHeight="1" thickBot="1" x14ac:dyDescent="0.35">
      <c r="B4" s="92" t="s">
        <v>1</v>
      </c>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4"/>
      <c r="AJ4" s="4"/>
    </row>
    <row r="5" spans="2:36" ht="18" x14ac:dyDescent="0.3">
      <c r="B5" s="95" t="s">
        <v>2</v>
      </c>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7"/>
      <c r="AJ5" s="4"/>
    </row>
    <row r="6" spans="2:36" ht="20.100000000000001" customHeight="1" x14ac:dyDescent="0.3">
      <c r="B6" s="81" t="s">
        <v>3</v>
      </c>
      <c r="C6" s="87"/>
      <c r="D6" s="87"/>
      <c r="E6" s="87"/>
      <c r="F6" s="87"/>
      <c r="G6" s="87"/>
      <c r="H6" s="88"/>
      <c r="I6" s="84">
        <v>23</v>
      </c>
      <c r="J6" s="85"/>
      <c r="K6" s="85"/>
      <c r="L6" s="85"/>
      <c r="M6" s="85"/>
      <c r="N6" s="85"/>
      <c r="O6" s="85"/>
      <c r="P6" s="85"/>
      <c r="Q6" s="85"/>
      <c r="R6" s="85"/>
      <c r="S6" s="85"/>
      <c r="T6" s="85"/>
      <c r="U6" s="85"/>
      <c r="V6" s="85"/>
      <c r="W6" s="85"/>
      <c r="X6" s="85"/>
      <c r="Y6" s="85"/>
      <c r="Z6" s="85"/>
      <c r="AA6" s="85"/>
      <c r="AB6" s="85"/>
      <c r="AC6" s="85"/>
      <c r="AD6" s="85"/>
      <c r="AE6" s="85"/>
      <c r="AF6" s="85"/>
      <c r="AG6" s="85"/>
      <c r="AH6" s="85"/>
      <c r="AI6" s="86"/>
      <c r="AJ6" s="4"/>
    </row>
    <row r="7" spans="2:36" ht="20.100000000000001" customHeight="1" x14ac:dyDescent="0.3">
      <c r="B7" s="98" t="s">
        <v>4</v>
      </c>
      <c r="C7" s="99"/>
      <c r="D7" s="99"/>
      <c r="E7" s="99"/>
      <c r="F7" s="99"/>
      <c r="G7" s="99"/>
      <c r="H7" s="100"/>
      <c r="I7" s="101" t="s">
        <v>169</v>
      </c>
      <c r="J7" s="102"/>
      <c r="K7" s="102"/>
      <c r="L7" s="102"/>
      <c r="M7" s="102"/>
      <c r="N7" s="102"/>
      <c r="O7" s="102"/>
      <c r="P7" s="102"/>
      <c r="Q7" s="102"/>
      <c r="R7" s="102"/>
      <c r="S7" s="102"/>
      <c r="T7" s="102"/>
      <c r="U7" s="102"/>
      <c r="V7" s="102"/>
      <c r="W7" s="102"/>
      <c r="X7" s="102"/>
      <c r="Y7" s="102"/>
      <c r="Z7" s="102"/>
      <c r="AA7" s="102"/>
      <c r="AB7" s="102"/>
      <c r="AC7" s="102"/>
      <c r="AD7" s="102"/>
      <c r="AE7" s="102"/>
      <c r="AF7" s="102"/>
      <c r="AG7" s="102"/>
      <c r="AH7" s="102"/>
      <c r="AI7" s="103"/>
      <c r="AJ7" s="4"/>
    </row>
    <row r="8" spans="2:36" ht="20.100000000000001" customHeight="1" x14ac:dyDescent="0.3">
      <c r="B8" s="81" t="s">
        <v>5</v>
      </c>
      <c r="C8" s="82"/>
      <c r="D8" s="82"/>
      <c r="E8" s="82"/>
      <c r="F8" s="82"/>
      <c r="G8" s="82"/>
      <c r="H8" s="83"/>
      <c r="I8" s="84" t="s">
        <v>6</v>
      </c>
      <c r="J8" s="85"/>
      <c r="K8" s="85"/>
      <c r="L8" s="85"/>
      <c r="M8" s="85"/>
      <c r="N8" s="85"/>
      <c r="O8" s="85"/>
      <c r="P8" s="85"/>
      <c r="Q8" s="85"/>
      <c r="R8" s="85"/>
      <c r="S8" s="85"/>
      <c r="T8" s="85"/>
      <c r="U8" s="85"/>
      <c r="V8" s="85"/>
      <c r="W8" s="85"/>
      <c r="X8" s="85"/>
      <c r="Y8" s="85"/>
      <c r="Z8" s="85"/>
      <c r="AA8" s="85"/>
      <c r="AB8" s="85"/>
      <c r="AC8" s="85"/>
      <c r="AD8" s="85"/>
      <c r="AE8" s="85"/>
      <c r="AF8" s="85"/>
      <c r="AG8" s="85"/>
      <c r="AH8" s="85"/>
      <c r="AI8" s="86"/>
      <c r="AJ8" s="4"/>
    </row>
    <row r="9" spans="2:36" ht="20.100000000000001" customHeight="1" x14ac:dyDescent="0.3">
      <c r="B9" s="81" t="s">
        <v>7</v>
      </c>
      <c r="C9" s="87"/>
      <c r="D9" s="87"/>
      <c r="E9" s="87"/>
      <c r="F9" s="87"/>
      <c r="G9" s="87"/>
      <c r="H9" s="88"/>
      <c r="I9" s="84" t="s">
        <v>8</v>
      </c>
      <c r="J9" s="85"/>
      <c r="K9" s="85"/>
      <c r="L9" s="85"/>
      <c r="M9" s="85"/>
      <c r="N9" s="85"/>
      <c r="O9" s="85"/>
      <c r="P9" s="85"/>
      <c r="Q9" s="85"/>
      <c r="R9" s="85"/>
      <c r="S9" s="85"/>
      <c r="T9" s="85"/>
      <c r="U9" s="85"/>
      <c r="V9" s="85"/>
      <c r="W9" s="85"/>
      <c r="X9" s="85"/>
      <c r="Y9" s="85"/>
      <c r="Z9" s="85"/>
      <c r="AA9" s="85"/>
      <c r="AB9" s="85"/>
      <c r="AC9" s="85"/>
      <c r="AD9" s="85"/>
      <c r="AE9" s="85"/>
      <c r="AF9" s="85"/>
      <c r="AG9" s="85"/>
      <c r="AH9" s="85"/>
      <c r="AI9" s="86"/>
      <c r="AJ9" s="4"/>
    </row>
    <row r="10" spans="2:36" ht="20.100000000000001" customHeight="1" x14ac:dyDescent="0.3">
      <c r="B10" s="81" t="s">
        <v>9</v>
      </c>
      <c r="C10" s="87"/>
      <c r="D10" s="87"/>
      <c r="E10" s="87"/>
      <c r="F10" s="87"/>
      <c r="G10" s="87"/>
      <c r="H10" s="88"/>
      <c r="I10" s="84" t="s">
        <v>10</v>
      </c>
      <c r="J10" s="85"/>
      <c r="K10" s="85"/>
      <c r="L10" s="85"/>
      <c r="M10" s="85"/>
      <c r="N10" s="85"/>
      <c r="O10" s="85"/>
      <c r="P10" s="85"/>
      <c r="Q10" s="85"/>
      <c r="R10" s="85"/>
      <c r="S10" s="85"/>
      <c r="T10" s="85"/>
      <c r="U10" s="85"/>
      <c r="V10" s="85"/>
      <c r="W10" s="85"/>
      <c r="X10" s="85"/>
      <c r="Y10" s="85"/>
      <c r="Z10" s="85"/>
      <c r="AA10" s="85"/>
      <c r="AB10" s="85"/>
      <c r="AC10" s="85"/>
      <c r="AD10" s="85"/>
      <c r="AE10" s="85"/>
      <c r="AF10" s="85"/>
      <c r="AG10" s="85"/>
      <c r="AH10" s="85"/>
      <c r="AI10" s="86"/>
      <c r="AJ10" s="4"/>
    </row>
    <row r="11" spans="2:36" s="6" customFormat="1" ht="62.4" customHeight="1" thickBot="1" x14ac:dyDescent="0.4">
      <c r="B11" s="110" t="s">
        <v>11</v>
      </c>
      <c r="C11" s="111"/>
      <c r="D11" s="111"/>
      <c r="E11" s="111"/>
      <c r="F11" s="111"/>
      <c r="G11" s="111"/>
      <c r="H11" s="112"/>
      <c r="I11" s="113" t="s">
        <v>12</v>
      </c>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c r="AH11" s="114"/>
      <c r="AI11" s="115"/>
      <c r="AJ11" s="5"/>
    </row>
    <row r="12" spans="2:36" s="6" customFormat="1" ht="18.600000000000001" thickBot="1" x14ac:dyDescent="0.4">
      <c r="B12" s="92" t="s">
        <v>13</v>
      </c>
      <c r="C12" s="93"/>
      <c r="D12" s="93"/>
      <c r="E12" s="93"/>
      <c r="F12" s="93"/>
      <c r="G12" s="93"/>
      <c r="H12" s="93"/>
      <c r="I12" s="93"/>
      <c r="J12" s="93"/>
      <c r="K12" s="93"/>
      <c r="L12" s="93"/>
      <c r="M12" s="93"/>
      <c r="N12" s="93"/>
      <c r="O12" s="93"/>
      <c r="P12" s="93"/>
      <c r="Q12" s="93"/>
      <c r="R12" s="93"/>
      <c r="S12" s="93"/>
      <c r="T12" s="93"/>
      <c r="U12" s="93"/>
      <c r="V12" s="93"/>
      <c r="W12" s="93"/>
      <c r="X12" s="93"/>
      <c r="Y12" s="93"/>
      <c r="Z12" s="93"/>
      <c r="AA12" s="93"/>
      <c r="AB12" s="93"/>
      <c r="AC12" s="93"/>
      <c r="AD12" s="93"/>
      <c r="AE12" s="93"/>
      <c r="AF12" s="93"/>
      <c r="AG12" s="93"/>
      <c r="AH12" s="93"/>
      <c r="AI12" s="94"/>
      <c r="AJ12" s="5"/>
    </row>
    <row r="13" spans="2:36" s="6" customFormat="1" ht="18" x14ac:dyDescent="0.35">
      <c r="B13" s="104" t="s">
        <v>14</v>
      </c>
      <c r="C13" s="105"/>
      <c r="D13" s="105"/>
      <c r="E13" s="105"/>
      <c r="F13" s="105"/>
      <c r="G13" s="105"/>
      <c r="H13" s="105"/>
      <c r="I13" s="116">
        <v>33764596959</v>
      </c>
      <c r="J13" s="116"/>
      <c r="K13" s="116"/>
      <c r="L13" s="116"/>
      <c r="M13" s="116"/>
      <c r="N13" s="117" t="s">
        <v>15</v>
      </c>
      <c r="O13" s="118"/>
      <c r="P13" s="118"/>
      <c r="Q13" s="118"/>
      <c r="R13" s="118"/>
      <c r="S13" s="118"/>
      <c r="T13" s="118"/>
      <c r="U13" s="118"/>
      <c r="V13" s="118"/>
      <c r="W13" s="118"/>
      <c r="X13" s="118"/>
      <c r="Y13" s="118"/>
      <c r="Z13" s="118"/>
      <c r="AA13" s="118"/>
      <c r="AB13" s="118"/>
      <c r="AC13" s="118"/>
      <c r="AD13" s="118"/>
      <c r="AE13" s="118"/>
      <c r="AF13" s="118"/>
      <c r="AG13" s="118"/>
      <c r="AH13" s="118"/>
      <c r="AI13" s="119"/>
      <c r="AJ13" s="5"/>
    </row>
    <row r="14" spans="2:36" s="6" customFormat="1" ht="18" x14ac:dyDescent="0.35">
      <c r="B14" s="104" t="s">
        <v>16</v>
      </c>
      <c r="C14" s="105"/>
      <c r="D14" s="105"/>
      <c r="E14" s="105"/>
      <c r="F14" s="105"/>
      <c r="G14" s="105"/>
      <c r="H14" s="105"/>
      <c r="I14" s="106" t="s">
        <v>17</v>
      </c>
      <c r="J14" s="106"/>
      <c r="K14" s="106"/>
      <c r="L14" s="106"/>
      <c r="M14" s="106"/>
      <c r="N14" s="107"/>
      <c r="O14" s="108"/>
      <c r="P14" s="108"/>
      <c r="Q14" s="108"/>
      <c r="R14" s="108"/>
      <c r="S14" s="108"/>
      <c r="T14" s="108"/>
      <c r="U14" s="108"/>
      <c r="V14" s="108"/>
      <c r="W14" s="108"/>
      <c r="X14" s="108"/>
      <c r="Y14" s="108"/>
      <c r="Z14" s="108"/>
      <c r="AA14" s="108"/>
      <c r="AB14" s="108"/>
      <c r="AC14" s="108"/>
      <c r="AD14" s="108"/>
      <c r="AE14" s="108"/>
      <c r="AF14" s="108"/>
      <c r="AG14" s="108"/>
      <c r="AH14" s="108"/>
      <c r="AI14" s="109"/>
      <c r="AJ14" s="5"/>
    </row>
    <row r="15" spans="2:36" s="6" customFormat="1" ht="18" x14ac:dyDescent="0.35">
      <c r="B15" s="104" t="s">
        <v>18</v>
      </c>
      <c r="C15" s="105"/>
      <c r="D15" s="105"/>
      <c r="E15" s="105"/>
      <c r="F15" s="105"/>
      <c r="G15" s="105"/>
      <c r="H15" s="105"/>
      <c r="I15" s="106" t="s">
        <v>19</v>
      </c>
      <c r="J15" s="106"/>
      <c r="K15" s="106"/>
      <c r="L15" s="106"/>
      <c r="M15" s="106"/>
      <c r="N15" s="107"/>
      <c r="O15" s="108"/>
      <c r="P15" s="108"/>
      <c r="Q15" s="108"/>
      <c r="R15" s="108"/>
      <c r="S15" s="108"/>
      <c r="T15" s="108"/>
      <c r="U15" s="108"/>
      <c r="V15" s="108"/>
      <c r="W15" s="108"/>
      <c r="X15" s="108"/>
      <c r="Y15" s="108"/>
      <c r="Z15" s="108"/>
      <c r="AA15" s="108"/>
      <c r="AB15" s="108"/>
      <c r="AC15" s="108"/>
      <c r="AD15" s="108"/>
      <c r="AE15" s="108"/>
      <c r="AF15" s="108"/>
      <c r="AG15" s="108"/>
      <c r="AH15" s="108"/>
      <c r="AI15" s="109"/>
      <c r="AJ15" s="5"/>
    </row>
    <row r="16" spans="2:36" s="6" customFormat="1" ht="20.100000000000001" customHeight="1" x14ac:dyDescent="0.35">
      <c r="B16" s="128" t="s">
        <v>20</v>
      </c>
      <c r="C16" s="129"/>
      <c r="D16" s="129"/>
      <c r="E16" s="129"/>
      <c r="F16" s="129"/>
      <c r="G16" s="129"/>
      <c r="H16" s="129"/>
      <c r="I16" s="130" t="s">
        <v>21</v>
      </c>
      <c r="J16" s="130"/>
      <c r="K16" s="130"/>
      <c r="L16" s="130"/>
      <c r="M16" s="130"/>
      <c r="N16" s="130" t="s">
        <v>22</v>
      </c>
      <c r="O16" s="130"/>
      <c r="P16" s="130"/>
      <c r="Q16" s="130"/>
      <c r="R16" s="130"/>
      <c r="S16" s="130" t="s">
        <v>7</v>
      </c>
      <c r="T16" s="130"/>
      <c r="U16" s="130"/>
      <c r="V16" s="130"/>
      <c r="W16" s="130"/>
      <c r="X16" s="130"/>
      <c r="Y16" s="130" t="s">
        <v>5</v>
      </c>
      <c r="Z16" s="130"/>
      <c r="AA16" s="130"/>
      <c r="AB16" s="130"/>
      <c r="AC16" s="130"/>
      <c r="AD16" s="130" t="s">
        <v>23</v>
      </c>
      <c r="AE16" s="130"/>
      <c r="AF16" s="130"/>
      <c r="AG16" s="130"/>
      <c r="AH16" s="130"/>
      <c r="AI16" s="131"/>
      <c r="AJ16" s="5"/>
    </row>
    <row r="17" spans="1:39" s="6" customFormat="1" ht="20.100000000000001" customHeight="1" x14ac:dyDescent="0.35">
      <c r="B17" s="120" t="s">
        <v>24</v>
      </c>
      <c r="C17" s="121"/>
      <c r="D17" s="121"/>
      <c r="E17" s="121"/>
      <c r="F17" s="121"/>
      <c r="G17" s="121"/>
      <c r="H17" s="121"/>
      <c r="I17" s="122">
        <f>+I13</f>
        <v>33764596959</v>
      </c>
      <c r="J17" s="122"/>
      <c r="K17" s="122"/>
      <c r="L17" s="122"/>
      <c r="M17" s="122"/>
      <c r="N17" s="123"/>
      <c r="O17" s="123"/>
      <c r="P17" s="123"/>
      <c r="Q17" s="123"/>
      <c r="R17" s="123"/>
      <c r="S17" s="123"/>
      <c r="T17" s="123"/>
      <c r="U17" s="123"/>
      <c r="V17" s="123"/>
      <c r="W17" s="123"/>
      <c r="X17" s="123"/>
      <c r="Y17" s="124"/>
      <c r="Z17" s="124"/>
      <c r="AA17" s="124"/>
      <c r="AB17" s="124"/>
      <c r="AC17" s="124"/>
      <c r="AD17" s="125">
        <v>0</v>
      </c>
      <c r="AE17" s="126"/>
      <c r="AF17" s="126"/>
      <c r="AG17" s="126"/>
      <c r="AH17" s="126"/>
      <c r="AI17" s="127"/>
      <c r="AJ17" s="5"/>
    </row>
    <row r="18" spans="1:39" s="7" customFormat="1" ht="20.100000000000001" customHeight="1" x14ac:dyDescent="0.35">
      <c r="B18" s="120" t="s">
        <v>25</v>
      </c>
      <c r="C18" s="121"/>
      <c r="D18" s="121"/>
      <c r="E18" s="121"/>
      <c r="F18" s="121"/>
      <c r="G18" s="121"/>
      <c r="H18" s="121"/>
      <c r="I18" s="106"/>
      <c r="J18" s="106"/>
      <c r="K18" s="106"/>
      <c r="L18" s="106"/>
      <c r="M18" s="106"/>
      <c r="N18" s="139"/>
      <c r="O18" s="140"/>
      <c r="P18" s="140"/>
      <c r="Q18" s="140"/>
      <c r="R18" s="141"/>
      <c r="S18" s="139"/>
      <c r="T18" s="140"/>
      <c r="U18" s="140"/>
      <c r="V18" s="140"/>
      <c r="W18" s="140"/>
      <c r="X18" s="141"/>
      <c r="Y18" s="139"/>
      <c r="Z18" s="140"/>
      <c r="AA18" s="140"/>
      <c r="AB18" s="140"/>
      <c r="AC18" s="141"/>
      <c r="AD18" s="139"/>
      <c r="AE18" s="140"/>
      <c r="AF18" s="140"/>
      <c r="AG18" s="140"/>
      <c r="AH18" s="140"/>
      <c r="AI18" s="142"/>
      <c r="AJ18" s="5"/>
    </row>
    <row r="19" spans="1:39" s="8" customFormat="1" ht="19.2" x14ac:dyDescent="0.35">
      <c r="B19" s="132" t="s">
        <v>26</v>
      </c>
      <c r="C19" s="133"/>
      <c r="D19" s="133"/>
      <c r="E19" s="133"/>
      <c r="F19" s="133"/>
      <c r="G19" s="133"/>
      <c r="H19" s="133"/>
      <c r="I19" s="134">
        <f>+I17</f>
        <v>33764596959</v>
      </c>
      <c r="J19" s="134"/>
      <c r="K19" s="134"/>
      <c r="L19" s="134"/>
      <c r="M19" s="134"/>
      <c r="N19" s="135">
        <f>SUM(N17:R18)</f>
        <v>0</v>
      </c>
      <c r="O19" s="135"/>
      <c r="P19" s="135"/>
      <c r="Q19" s="135"/>
      <c r="R19" s="135"/>
      <c r="S19" s="135">
        <f>SUM(S17:X18)</f>
        <v>0</v>
      </c>
      <c r="T19" s="135"/>
      <c r="U19" s="135"/>
      <c r="V19" s="135"/>
      <c r="W19" s="135"/>
      <c r="X19" s="135"/>
      <c r="Y19" s="136">
        <f>SUM(Y17:AC18)</f>
        <v>0</v>
      </c>
      <c r="Z19" s="136"/>
      <c r="AA19" s="136"/>
      <c r="AB19" s="136"/>
      <c r="AC19" s="136"/>
      <c r="AD19" s="137">
        <f>SUM(I19:AC19)</f>
        <v>33764596959</v>
      </c>
      <c r="AE19" s="137"/>
      <c r="AF19" s="137"/>
      <c r="AG19" s="137"/>
      <c r="AH19" s="137"/>
      <c r="AI19" s="138"/>
      <c r="AJ19" s="9"/>
    </row>
    <row r="20" spans="1:39" s="6" customFormat="1" ht="18" x14ac:dyDescent="0.35">
      <c r="B20" s="104" t="s">
        <v>27</v>
      </c>
      <c r="C20" s="105"/>
      <c r="D20" s="105"/>
      <c r="E20" s="105"/>
      <c r="F20" s="105"/>
      <c r="G20" s="105"/>
      <c r="H20" s="105"/>
      <c r="I20" s="106"/>
      <c r="J20" s="106"/>
      <c r="K20" s="106"/>
      <c r="L20" s="106"/>
      <c r="M20" s="106"/>
      <c r="N20" s="147"/>
      <c r="O20" s="147"/>
      <c r="P20" s="147"/>
      <c r="Q20" s="147"/>
      <c r="R20" s="147"/>
      <c r="S20" s="148"/>
      <c r="T20" s="149"/>
      <c r="U20" s="149"/>
      <c r="V20" s="149"/>
      <c r="W20" s="149"/>
      <c r="X20" s="150"/>
      <c r="Y20" s="148"/>
      <c r="Z20" s="149"/>
      <c r="AA20" s="149"/>
      <c r="AB20" s="149"/>
      <c r="AC20" s="150"/>
      <c r="AD20" s="148"/>
      <c r="AE20" s="149"/>
      <c r="AF20" s="149"/>
      <c r="AG20" s="149"/>
      <c r="AH20" s="149"/>
      <c r="AI20" s="151"/>
      <c r="AJ20" s="5"/>
    </row>
    <row r="21" spans="1:39" s="6" customFormat="1" ht="20.100000000000001" customHeight="1" x14ac:dyDescent="0.35">
      <c r="B21" s="81" t="s">
        <v>28</v>
      </c>
      <c r="C21" s="87"/>
      <c r="D21" s="87"/>
      <c r="E21" s="87"/>
      <c r="F21" s="87"/>
      <c r="G21" s="87"/>
      <c r="H21" s="88"/>
      <c r="I21" s="106" t="s">
        <v>29</v>
      </c>
      <c r="J21" s="106"/>
      <c r="K21" s="106"/>
      <c r="L21" s="106"/>
      <c r="M21" s="106"/>
      <c r="N21" s="143"/>
      <c r="O21" s="144"/>
      <c r="P21" s="144"/>
      <c r="Q21" s="144"/>
      <c r="R21" s="145"/>
      <c r="S21" s="143"/>
      <c r="T21" s="144"/>
      <c r="U21" s="144"/>
      <c r="V21" s="144"/>
      <c r="W21" s="144"/>
      <c r="X21" s="145"/>
      <c r="Y21" s="143"/>
      <c r="Z21" s="144"/>
      <c r="AA21" s="144"/>
      <c r="AB21" s="144"/>
      <c r="AC21" s="145"/>
      <c r="AD21" s="143"/>
      <c r="AE21" s="144"/>
      <c r="AF21" s="144"/>
      <c r="AG21" s="144"/>
      <c r="AH21" s="144"/>
      <c r="AI21" s="146"/>
      <c r="AJ21" s="5"/>
    </row>
    <row r="22" spans="1:39" ht="18.600000000000001" thickBot="1" x14ac:dyDescent="0.35">
      <c r="B22" s="152" t="s">
        <v>30</v>
      </c>
      <c r="C22" s="153"/>
      <c r="D22" s="153"/>
      <c r="E22" s="153"/>
      <c r="F22" s="153"/>
      <c r="G22" s="153"/>
      <c r="H22" s="154"/>
      <c r="I22" s="155" t="s">
        <v>152</v>
      </c>
      <c r="J22" s="155"/>
      <c r="K22" s="155"/>
      <c r="L22" s="155"/>
      <c r="M22" s="155"/>
      <c r="N22" s="156"/>
      <c r="O22" s="156"/>
      <c r="P22" s="156"/>
      <c r="Q22" s="156"/>
      <c r="R22" s="157"/>
      <c r="S22" s="158"/>
      <c r="T22" s="159"/>
      <c r="U22" s="159"/>
      <c r="V22" s="159"/>
      <c r="W22" s="159"/>
      <c r="X22" s="159"/>
      <c r="Y22" s="159"/>
      <c r="Z22" s="159"/>
      <c r="AA22" s="159"/>
      <c r="AB22" s="159"/>
      <c r="AC22" s="159"/>
      <c r="AD22" s="159"/>
      <c r="AE22" s="159"/>
      <c r="AF22" s="159"/>
      <c r="AG22" s="159"/>
      <c r="AH22" s="159"/>
      <c r="AI22" s="160"/>
    </row>
    <row r="23" spans="1:39" ht="18.600000000000001" thickBot="1" x14ac:dyDescent="0.4">
      <c r="B23" s="161" t="s">
        <v>31</v>
      </c>
      <c r="C23" s="162"/>
      <c r="D23" s="162"/>
      <c r="E23" s="162"/>
      <c r="F23" s="162"/>
      <c r="G23" s="162"/>
      <c r="H23" s="162"/>
      <c r="I23" s="162"/>
      <c r="J23" s="162"/>
      <c r="K23" s="162"/>
      <c r="L23" s="162"/>
      <c r="M23" s="162"/>
      <c r="N23" s="162"/>
      <c r="O23" s="162"/>
      <c r="P23" s="162"/>
      <c r="Q23" s="162"/>
      <c r="R23" s="162"/>
      <c r="S23" s="162"/>
      <c r="T23" s="162"/>
      <c r="U23" s="162"/>
      <c r="V23" s="162"/>
      <c r="W23" s="162"/>
      <c r="X23" s="162"/>
      <c r="Y23" s="162"/>
      <c r="Z23" s="162"/>
      <c r="AA23" s="162"/>
      <c r="AB23" s="162"/>
      <c r="AC23" s="162"/>
      <c r="AD23" s="162"/>
      <c r="AE23" s="162"/>
      <c r="AF23" s="162"/>
      <c r="AG23" s="162"/>
      <c r="AH23" s="162"/>
      <c r="AI23" s="163"/>
    </row>
    <row r="24" spans="1:39" ht="13.8" thickBot="1" x14ac:dyDescent="0.35">
      <c r="A24" s="164"/>
      <c r="B24" s="10"/>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10"/>
      <c r="AJ24" s="4"/>
    </row>
    <row r="25" spans="1:39" s="12" customFormat="1" ht="18.75" customHeight="1" thickBot="1" x14ac:dyDescent="0.3">
      <c r="A25" s="164"/>
      <c r="B25" s="92" t="s">
        <v>32</v>
      </c>
      <c r="C25" s="93"/>
      <c r="D25" s="93"/>
      <c r="E25" s="93"/>
      <c r="F25" s="93"/>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94"/>
      <c r="AJ25" s="11"/>
    </row>
    <row r="26" spans="1:39" s="6" customFormat="1" ht="18.75" customHeight="1" thickBot="1" x14ac:dyDescent="0.4">
      <c r="A26" s="164"/>
      <c r="B26" s="165" t="s">
        <v>33</v>
      </c>
      <c r="C26" s="166"/>
      <c r="D26" s="167"/>
      <c r="E26" s="168">
        <f>+I6</f>
        <v>23</v>
      </c>
      <c r="F26" s="169"/>
      <c r="G26" s="169"/>
      <c r="H26" s="170"/>
      <c r="I26" s="171" t="s">
        <v>34</v>
      </c>
      <c r="J26" s="171"/>
      <c r="K26" s="171"/>
      <c r="L26" s="171"/>
      <c r="M26" s="171"/>
      <c r="N26" s="171"/>
      <c r="O26" s="171"/>
      <c r="P26" s="171"/>
      <c r="Q26" s="177">
        <v>46016</v>
      </c>
      <c r="R26" s="177"/>
      <c r="S26" s="177"/>
      <c r="T26" s="177"/>
      <c r="U26" s="177"/>
      <c r="V26" s="177"/>
      <c r="W26" s="177"/>
      <c r="X26" s="178" t="s">
        <v>35</v>
      </c>
      <c r="Y26" s="178"/>
      <c r="Z26" s="178"/>
      <c r="AA26" s="177">
        <v>46035</v>
      </c>
      <c r="AB26" s="177"/>
      <c r="AC26" s="177"/>
      <c r="AD26" s="177"/>
      <c r="AE26" s="177"/>
      <c r="AF26" s="177"/>
      <c r="AG26" s="177"/>
      <c r="AH26" s="177"/>
      <c r="AI26" s="179"/>
      <c r="AJ26" s="13"/>
    </row>
    <row r="27" spans="1:39" s="15" customFormat="1" ht="18.75" customHeight="1" thickBot="1" x14ac:dyDescent="0.4">
      <c r="A27" s="164"/>
      <c r="B27" s="180" t="s">
        <v>36</v>
      </c>
      <c r="C27" s="181"/>
      <c r="D27" s="181"/>
      <c r="E27" s="181"/>
      <c r="F27" s="181"/>
      <c r="G27" s="181"/>
      <c r="H27" s="181"/>
      <c r="I27" s="181"/>
      <c r="J27" s="181"/>
      <c r="K27" s="181"/>
      <c r="L27" s="181"/>
      <c r="M27" s="181"/>
      <c r="N27" s="181"/>
      <c r="O27" s="181"/>
      <c r="P27" s="181"/>
      <c r="Q27" s="181"/>
      <c r="R27" s="182"/>
      <c r="S27" s="180" t="s">
        <v>37</v>
      </c>
      <c r="T27" s="181"/>
      <c r="U27" s="181"/>
      <c r="V27" s="181"/>
      <c r="W27" s="181"/>
      <c r="X27" s="181"/>
      <c r="Y27" s="181"/>
      <c r="Z27" s="181"/>
      <c r="AA27" s="181"/>
      <c r="AB27" s="181"/>
      <c r="AC27" s="181"/>
      <c r="AD27" s="181"/>
      <c r="AE27" s="181"/>
      <c r="AF27" s="181"/>
      <c r="AG27" s="181"/>
      <c r="AH27" s="181"/>
      <c r="AI27" s="182"/>
      <c r="AJ27" s="14"/>
    </row>
    <row r="28" spans="1:39" s="6" customFormat="1" ht="34.5" customHeight="1" x14ac:dyDescent="0.35">
      <c r="A28" s="164"/>
      <c r="B28" s="172" t="s">
        <v>38</v>
      </c>
      <c r="C28" s="173"/>
      <c r="D28" s="173"/>
      <c r="E28" s="173"/>
      <c r="F28" s="173"/>
      <c r="G28" s="174" t="s">
        <v>10</v>
      </c>
      <c r="H28" s="175"/>
      <c r="I28" s="175"/>
      <c r="J28" s="175"/>
      <c r="K28" s="175"/>
      <c r="L28" s="175"/>
      <c r="M28" s="175"/>
      <c r="N28" s="175"/>
      <c r="O28" s="175"/>
      <c r="P28" s="175"/>
      <c r="Q28" s="175"/>
      <c r="R28" s="176"/>
      <c r="S28" s="172" t="s">
        <v>38</v>
      </c>
      <c r="T28" s="173"/>
      <c r="U28" s="173"/>
      <c r="V28" s="173"/>
      <c r="W28" s="173"/>
      <c r="X28" s="183" t="s">
        <v>10</v>
      </c>
      <c r="Y28" s="184"/>
      <c r="Z28" s="184"/>
      <c r="AA28" s="184"/>
      <c r="AB28" s="184"/>
      <c r="AC28" s="184"/>
      <c r="AD28" s="184"/>
      <c r="AE28" s="184"/>
      <c r="AF28" s="184"/>
      <c r="AG28" s="184"/>
      <c r="AH28" s="184"/>
      <c r="AI28" s="185"/>
      <c r="AJ28" s="13"/>
    </row>
    <row r="29" spans="1:39" s="6" customFormat="1" ht="18.75" customHeight="1" x14ac:dyDescent="0.35">
      <c r="A29" s="164"/>
      <c r="B29" s="172" t="s">
        <v>39</v>
      </c>
      <c r="C29" s="173"/>
      <c r="D29" s="173"/>
      <c r="E29" s="173"/>
      <c r="F29" s="173"/>
      <c r="G29" s="174" t="s">
        <v>40</v>
      </c>
      <c r="H29" s="175"/>
      <c r="I29" s="175"/>
      <c r="J29" s="175"/>
      <c r="K29" s="175"/>
      <c r="L29" s="175"/>
      <c r="M29" s="175"/>
      <c r="N29" s="175"/>
      <c r="O29" s="175"/>
      <c r="P29" s="175"/>
      <c r="Q29" s="175"/>
      <c r="R29" s="176"/>
      <c r="S29" s="172" t="s">
        <v>39</v>
      </c>
      <c r="T29" s="173"/>
      <c r="U29" s="173"/>
      <c r="V29" s="173"/>
      <c r="W29" s="173"/>
      <c r="X29" s="174" t="s">
        <v>41</v>
      </c>
      <c r="Y29" s="175"/>
      <c r="Z29" s="175"/>
      <c r="AA29" s="175"/>
      <c r="AB29" s="175"/>
      <c r="AC29" s="175"/>
      <c r="AD29" s="175"/>
      <c r="AE29" s="175"/>
      <c r="AF29" s="175"/>
      <c r="AG29" s="175"/>
      <c r="AH29" s="175"/>
      <c r="AI29" s="176"/>
      <c r="AJ29" s="13"/>
    </row>
    <row r="30" spans="1:39" s="6" customFormat="1" ht="18.75" customHeight="1" x14ac:dyDescent="0.35">
      <c r="A30" s="164"/>
      <c r="B30" s="172" t="s">
        <v>42</v>
      </c>
      <c r="C30" s="173"/>
      <c r="D30" s="173"/>
      <c r="E30" s="173"/>
      <c r="F30" s="173"/>
      <c r="G30" s="174" t="s">
        <v>43</v>
      </c>
      <c r="H30" s="175"/>
      <c r="I30" s="175"/>
      <c r="J30" s="175"/>
      <c r="K30" s="175"/>
      <c r="L30" s="175"/>
      <c r="M30" s="175"/>
      <c r="N30" s="175"/>
      <c r="O30" s="175"/>
      <c r="P30" s="175"/>
      <c r="Q30" s="175"/>
      <c r="R30" s="176"/>
      <c r="S30" s="172" t="s">
        <v>165</v>
      </c>
      <c r="T30" s="173"/>
      <c r="U30" s="173"/>
      <c r="V30" s="173"/>
      <c r="W30" s="173"/>
      <c r="X30" s="174" t="s">
        <v>164</v>
      </c>
      <c r="Y30" s="175"/>
      <c r="Z30" s="175"/>
      <c r="AA30" s="175"/>
      <c r="AB30" s="175"/>
      <c r="AC30" s="175"/>
      <c r="AD30" s="175"/>
      <c r="AE30" s="175"/>
      <c r="AF30" s="175"/>
      <c r="AG30" s="175"/>
      <c r="AH30" s="175"/>
      <c r="AI30" s="176"/>
      <c r="AJ30" s="16"/>
      <c r="AM30" s="17"/>
    </row>
    <row r="31" spans="1:39" s="6" customFormat="1" ht="18.75" customHeight="1" x14ac:dyDescent="0.35">
      <c r="A31" s="164"/>
      <c r="B31" s="172" t="s">
        <v>44</v>
      </c>
      <c r="C31" s="173"/>
      <c r="D31" s="173"/>
      <c r="E31" s="173"/>
      <c r="F31" s="173"/>
      <c r="G31" s="174" t="s">
        <v>45</v>
      </c>
      <c r="H31" s="175"/>
      <c r="I31" s="175"/>
      <c r="J31" s="175"/>
      <c r="K31" s="175"/>
      <c r="L31" s="175"/>
      <c r="M31" s="175"/>
      <c r="N31" s="175"/>
      <c r="O31" s="175"/>
      <c r="P31" s="175"/>
      <c r="Q31" s="175"/>
      <c r="R31" s="176"/>
      <c r="S31" s="172" t="s">
        <v>44</v>
      </c>
      <c r="T31" s="173"/>
      <c r="U31" s="173"/>
      <c r="V31" s="173"/>
      <c r="W31" s="173"/>
      <c r="X31" s="174" t="s">
        <v>45</v>
      </c>
      <c r="Y31" s="175"/>
      <c r="Z31" s="175"/>
      <c r="AA31" s="175"/>
      <c r="AB31" s="175"/>
      <c r="AC31" s="175"/>
      <c r="AD31" s="175"/>
      <c r="AE31" s="175"/>
      <c r="AF31" s="175"/>
      <c r="AG31" s="175"/>
      <c r="AH31" s="175"/>
      <c r="AI31" s="176"/>
      <c r="AJ31" s="18"/>
    </row>
    <row r="32" spans="1:39" s="6" customFormat="1" ht="18.75" customHeight="1" x14ac:dyDescent="0.35">
      <c r="A32" s="164"/>
      <c r="B32" s="172" t="s">
        <v>46</v>
      </c>
      <c r="C32" s="173"/>
      <c r="D32" s="173"/>
      <c r="E32" s="173" t="s">
        <v>47</v>
      </c>
      <c r="F32" s="173"/>
      <c r="G32" s="198" t="s">
        <v>48</v>
      </c>
      <c r="H32" s="199"/>
      <c r="I32" s="199"/>
      <c r="J32" s="199"/>
      <c r="K32" s="199"/>
      <c r="L32" s="199"/>
      <c r="M32" s="199"/>
      <c r="N32" s="199"/>
      <c r="O32" s="199"/>
      <c r="P32" s="199"/>
      <c r="Q32" s="199"/>
      <c r="R32" s="200"/>
      <c r="S32" s="172" t="s">
        <v>46</v>
      </c>
      <c r="T32" s="173"/>
      <c r="U32" s="173"/>
      <c r="V32" s="173" t="s">
        <v>47</v>
      </c>
      <c r="W32" s="173"/>
      <c r="X32" s="198" t="s">
        <v>48</v>
      </c>
      <c r="Y32" s="199"/>
      <c r="Z32" s="199"/>
      <c r="AA32" s="199"/>
      <c r="AB32" s="199"/>
      <c r="AC32" s="199"/>
      <c r="AD32" s="199"/>
      <c r="AE32" s="199"/>
      <c r="AF32" s="199"/>
      <c r="AG32" s="199"/>
      <c r="AH32" s="199"/>
      <c r="AI32" s="200"/>
      <c r="AJ32" s="18"/>
    </row>
    <row r="33" spans="1:40" s="6" customFormat="1" ht="18.75" customHeight="1" x14ac:dyDescent="0.35">
      <c r="A33" s="164"/>
      <c r="B33" s="186" t="s">
        <v>49</v>
      </c>
      <c r="C33" s="187"/>
      <c r="D33" s="187"/>
      <c r="E33" s="187"/>
      <c r="F33" s="188"/>
      <c r="G33" s="189" t="s">
        <v>134</v>
      </c>
      <c r="H33" s="190"/>
      <c r="I33" s="190"/>
      <c r="J33" s="190"/>
      <c r="K33" s="190"/>
      <c r="L33" s="190"/>
      <c r="M33" s="190"/>
      <c r="N33" s="190"/>
      <c r="O33" s="190"/>
      <c r="P33" s="190"/>
      <c r="Q33" s="190"/>
      <c r="R33" s="191"/>
      <c r="S33" s="186" t="s">
        <v>50</v>
      </c>
      <c r="T33" s="187"/>
      <c r="U33" s="187"/>
      <c r="V33" s="187"/>
      <c r="W33" s="188"/>
      <c r="X33" s="189" t="s">
        <v>134</v>
      </c>
      <c r="Y33" s="190"/>
      <c r="Z33" s="190"/>
      <c r="AA33" s="190"/>
      <c r="AB33" s="190"/>
      <c r="AC33" s="190"/>
      <c r="AD33" s="190"/>
      <c r="AE33" s="190"/>
      <c r="AF33" s="190"/>
      <c r="AG33" s="190"/>
      <c r="AH33" s="190"/>
      <c r="AI33" s="191"/>
      <c r="AJ33" s="18"/>
    </row>
    <row r="34" spans="1:40" s="6" customFormat="1" ht="18.75" customHeight="1" x14ac:dyDescent="0.35">
      <c r="A34" s="164"/>
      <c r="B34" s="172" t="s">
        <v>51</v>
      </c>
      <c r="C34" s="173"/>
      <c r="D34" s="173"/>
      <c r="E34" s="173"/>
      <c r="F34" s="173"/>
      <c r="G34" s="192">
        <v>32473928569</v>
      </c>
      <c r="H34" s="193"/>
      <c r="I34" s="193"/>
      <c r="J34" s="193"/>
      <c r="K34" s="193"/>
      <c r="L34" s="193"/>
      <c r="M34" s="193"/>
      <c r="N34" s="193"/>
      <c r="O34" s="193"/>
      <c r="P34" s="193"/>
      <c r="Q34" s="193"/>
      <c r="R34" s="194"/>
      <c r="S34" s="172" t="s">
        <v>51</v>
      </c>
      <c r="T34" s="173"/>
      <c r="U34" s="173"/>
      <c r="V34" s="173"/>
      <c r="W34" s="173"/>
      <c r="X34" s="195">
        <v>1280412030</v>
      </c>
      <c r="Y34" s="196"/>
      <c r="Z34" s="196"/>
      <c r="AA34" s="196"/>
      <c r="AB34" s="196"/>
      <c r="AC34" s="196"/>
      <c r="AD34" s="196"/>
      <c r="AE34" s="196"/>
      <c r="AF34" s="196"/>
      <c r="AG34" s="196"/>
      <c r="AH34" s="196"/>
      <c r="AI34" s="197"/>
      <c r="AJ34" s="19"/>
      <c r="AK34" s="20"/>
      <c r="AM34" s="21"/>
      <c r="AN34" s="17"/>
    </row>
    <row r="35" spans="1:40" s="6" customFormat="1" ht="93" customHeight="1" x14ac:dyDescent="0.35">
      <c r="A35" s="164"/>
      <c r="B35" s="209" t="s">
        <v>52</v>
      </c>
      <c r="C35" s="210"/>
      <c r="D35" s="210"/>
      <c r="E35" s="210"/>
      <c r="F35" s="210"/>
      <c r="G35" s="211" t="s">
        <v>53</v>
      </c>
      <c r="H35" s="212"/>
      <c r="I35" s="212"/>
      <c r="J35" s="212"/>
      <c r="K35" s="212"/>
      <c r="L35" s="212"/>
      <c r="M35" s="212"/>
      <c r="N35" s="212"/>
      <c r="O35" s="212"/>
      <c r="P35" s="212"/>
      <c r="Q35" s="212"/>
      <c r="R35" s="213"/>
      <c r="S35" s="214" t="s">
        <v>52</v>
      </c>
      <c r="T35" s="215"/>
      <c r="U35" s="215"/>
      <c r="V35" s="215"/>
      <c r="W35" s="215"/>
      <c r="X35" s="192" t="s">
        <v>54</v>
      </c>
      <c r="Y35" s="193"/>
      <c r="Z35" s="193"/>
      <c r="AA35" s="193"/>
      <c r="AB35" s="193"/>
      <c r="AC35" s="193"/>
      <c r="AD35" s="193"/>
      <c r="AE35" s="193"/>
      <c r="AF35" s="193"/>
      <c r="AG35" s="193"/>
      <c r="AH35" s="193"/>
      <c r="AI35" s="194"/>
      <c r="AJ35" s="19"/>
      <c r="AM35" s="17"/>
    </row>
    <row r="36" spans="1:40" s="6" customFormat="1" ht="113.4" customHeight="1" x14ac:dyDescent="0.35">
      <c r="A36" s="164"/>
      <c r="B36" s="216" t="s">
        <v>55</v>
      </c>
      <c r="C36" s="217"/>
      <c r="D36" s="217"/>
      <c r="E36" s="217"/>
      <c r="F36" s="218"/>
      <c r="G36" s="211" t="s">
        <v>56</v>
      </c>
      <c r="H36" s="212"/>
      <c r="I36" s="212"/>
      <c r="J36" s="212"/>
      <c r="K36" s="212"/>
      <c r="L36" s="212"/>
      <c r="M36" s="212"/>
      <c r="N36" s="212"/>
      <c r="O36" s="212"/>
      <c r="P36" s="212"/>
      <c r="Q36" s="212"/>
      <c r="R36" s="213"/>
      <c r="S36" s="216" t="s">
        <v>55</v>
      </c>
      <c r="T36" s="217"/>
      <c r="U36" s="217"/>
      <c r="V36" s="217"/>
      <c r="W36" s="218"/>
      <c r="X36" s="211" t="s">
        <v>57</v>
      </c>
      <c r="Y36" s="212"/>
      <c r="Z36" s="212"/>
      <c r="AA36" s="212"/>
      <c r="AB36" s="212"/>
      <c r="AC36" s="212"/>
      <c r="AD36" s="212"/>
      <c r="AE36" s="212"/>
      <c r="AF36" s="212"/>
      <c r="AG36" s="212"/>
      <c r="AH36" s="212"/>
      <c r="AI36" s="213"/>
      <c r="AJ36" s="19"/>
    </row>
    <row r="37" spans="1:40" s="6" customFormat="1" ht="18.75" customHeight="1" x14ac:dyDescent="0.35">
      <c r="A37" s="164"/>
      <c r="B37" s="172" t="s">
        <v>58</v>
      </c>
      <c r="C37" s="173"/>
      <c r="D37" s="173"/>
      <c r="E37" s="173"/>
      <c r="F37" s="173"/>
      <c r="G37" s="201">
        <f>9742178571</f>
        <v>9742178571</v>
      </c>
      <c r="H37" s="202"/>
      <c r="I37" s="202"/>
      <c r="J37" s="202"/>
      <c r="K37" s="202"/>
      <c r="L37" s="202"/>
      <c r="M37" s="202"/>
      <c r="N37" s="202"/>
      <c r="O37" s="202"/>
      <c r="P37" s="202"/>
      <c r="Q37" s="202"/>
      <c r="R37" s="203"/>
      <c r="S37" s="172" t="s">
        <v>59</v>
      </c>
      <c r="T37" s="173"/>
      <c r="U37" s="173"/>
      <c r="V37" s="173"/>
      <c r="W37" s="173"/>
      <c r="X37" s="201"/>
      <c r="Y37" s="202"/>
      <c r="Z37" s="202"/>
      <c r="AA37" s="202"/>
      <c r="AB37" s="202"/>
      <c r="AC37" s="202"/>
      <c r="AD37" s="202"/>
      <c r="AE37" s="202"/>
      <c r="AF37" s="202"/>
      <c r="AG37" s="202"/>
      <c r="AH37" s="202"/>
      <c r="AI37" s="203"/>
      <c r="AJ37" s="19"/>
    </row>
    <row r="38" spans="1:40" s="6" customFormat="1" ht="18.75" customHeight="1" thickBot="1" x14ac:dyDescent="0.4">
      <c r="A38" s="164"/>
      <c r="B38" s="204" t="s">
        <v>60</v>
      </c>
      <c r="C38" s="205"/>
      <c r="D38" s="205"/>
      <c r="E38" s="205"/>
      <c r="F38" s="205"/>
      <c r="G38" s="206" t="s">
        <v>141</v>
      </c>
      <c r="H38" s="207"/>
      <c r="I38" s="207"/>
      <c r="J38" s="207"/>
      <c r="K38" s="207"/>
      <c r="L38" s="207"/>
      <c r="M38" s="207"/>
      <c r="N38" s="207"/>
      <c r="O38" s="207"/>
      <c r="P38" s="207"/>
      <c r="Q38" s="207"/>
      <c r="R38" s="208"/>
      <c r="S38" s="204" t="s">
        <v>61</v>
      </c>
      <c r="T38" s="205"/>
      <c r="U38" s="205"/>
      <c r="V38" s="205"/>
      <c r="W38" s="205"/>
      <c r="X38" s="206" t="s">
        <v>166</v>
      </c>
      <c r="Y38" s="207"/>
      <c r="Z38" s="207"/>
      <c r="AA38" s="207"/>
      <c r="AB38" s="207"/>
      <c r="AC38" s="207"/>
      <c r="AD38" s="207"/>
      <c r="AE38" s="207"/>
      <c r="AF38" s="207"/>
      <c r="AG38" s="207"/>
      <c r="AH38" s="207"/>
      <c r="AI38" s="208"/>
    </row>
    <row r="39" spans="1:40" s="6" customFormat="1" ht="18.75" customHeight="1" thickBot="1" x14ac:dyDescent="0.4">
      <c r="A39" s="164"/>
      <c r="B39" s="161" t="s">
        <v>62</v>
      </c>
      <c r="C39" s="162"/>
      <c r="D39" s="162"/>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3"/>
    </row>
    <row r="40" spans="1:40" s="6" customFormat="1" ht="11.25" customHeight="1" thickBot="1" x14ac:dyDescent="0.4">
      <c r="A40" s="164"/>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row>
    <row r="41" spans="1:40" s="24" customFormat="1" ht="18.75" customHeight="1" thickBot="1" x14ac:dyDescent="0.35">
      <c r="A41" s="164"/>
      <c r="B41" s="92" t="s">
        <v>63</v>
      </c>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4"/>
      <c r="AJ41" s="23"/>
    </row>
    <row r="42" spans="1:40" s="24" customFormat="1" ht="18.75" customHeight="1" x14ac:dyDescent="0.3">
      <c r="A42" s="164"/>
      <c r="B42" s="219" t="s">
        <v>64</v>
      </c>
      <c r="C42" s="220"/>
      <c r="D42" s="220"/>
      <c r="E42" s="220"/>
      <c r="F42" s="220"/>
      <c r="G42" s="220"/>
      <c r="H42" s="220"/>
      <c r="I42" s="220"/>
      <c r="J42" s="220"/>
      <c r="K42" s="220"/>
      <c r="L42" s="220"/>
      <c r="M42" s="220"/>
      <c r="N42" s="220"/>
      <c r="O42" s="220"/>
      <c r="P42" s="220"/>
      <c r="Q42" s="220"/>
      <c r="R42" s="220"/>
      <c r="S42" s="221" t="s">
        <v>65</v>
      </c>
      <c r="T42" s="221"/>
      <c r="U42" s="221"/>
      <c r="V42" s="221"/>
      <c r="W42" s="221"/>
      <c r="X42" s="221"/>
      <c r="Y42" s="221"/>
      <c r="Z42" s="221"/>
      <c r="AA42" s="221"/>
      <c r="AB42" s="221"/>
      <c r="AC42" s="221"/>
      <c r="AD42" s="221"/>
      <c r="AE42" s="221"/>
      <c r="AF42" s="221"/>
      <c r="AG42" s="221"/>
      <c r="AH42" s="221"/>
      <c r="AI42" s="222"/>
      <c r="AJ42" s="25"/>
    </row>
    <row r="43" spans="1:40" s="27" customFormat="1" ht="33.75" customHeight="1" x14ac:dyDescent="0.25">
      <c r="A43" s="164"/>
      <c r="B43" s="223" t="s">
        <v>66</v>
      </c>
      <c r="C43" s="224"/>
      <c r="D43" s="224"/>
      <c r="E43" s="224" t="s">
        <v>67</v>
      </c>
      <c r="F43" s="224"/>
      <c r="G43" s="224"/>
      <c r="H43" s="224" t="s">
        <v>68</v>
      </c>
      <c r="I43" s="224"/>
      <c r="J43" s="224"/>
      <c r="K43" s="224"/>
      <c r="L43" s="224"/>
      <c r="M43" s="225" t="s">
        <v>69</v>
      </c>
      <c r="N43" s="225"/>
      <c r="O43" s="225"/>
      <c r="P43" s="225"/>
      <c r="Q43" s="226" t="s">
        <v>70</v>
      </c>
      <c r="R43" s="227"/>
      <c r="S43" s="224" t="s">
        <v>66</v>
      </c>
      <c r="T43" s="224"/>
      <c r="U43" s="224"/>
      <c r="V43" s="224"/>
      <c r="W43" s="224"/>
      <c r="X43" s="224"/>
      <c r="Y43" s="224"/>
      <c r="Z43" s="224"/>
      <c r="AA43" s="224"/>
      <c r="AB43" s="224" t="s">
        <v>67</v>
      </c>
      <c r="AC43" s="224"/>
      <c r="AD43" s="224"/>
      <c r="AE43" s="224"/>
      <c r="AF43" s="224" t="s">
        <v>71</v>
      </c>
      <c r="AG43" s="224"/>
      <c r="AH43" s="224"/>
      <c r="AI43" s="228"/>
      <c r="AJ43" s="26"/>
    </row>
    <row r="44" spans="1:40" s="27" customFormat="1" ht="18.75" customHeight="1" x14ac:dyDescent="0.3">
      <c r="A44" s="164"/>
      <c r="B44" s="229" t="s">
        <v>72</v>
      </c>
      <c r="C44" s="230"/>
      <c r="D44" s="230"/>
      <c r="E44" s="231">
        <v>45590</v>
      </c>
      <c r="F44" s="230"/>
      <c r="G44" s="230"/>
      <c r="H44" s="232">
        <v>9742178571</v>
      </c>
      <c r="I44" s="232"/>
      <c r="J44" s="232"/>
      <c r="K44" s="232"/>
      <c r="L44" s="232"/>
      <c r="M44" s="233"/>
      <c r="N44" s="233"/>
      <c r="O44" s="233"/>
      <c r="P44" s="233"/>
      <c r="Q44" s="234"/>
      <c r="R44" s="235"/>
      <c r="S44" s="230" t="s">
        <v>73</v>
      </c>
      <c r="T44" s="230"/>
      <c r="U44" s="230"/>
      <c r="V44" s="230"/>
      <c r="W44" s="230"/>
      <c r="X44" s="230"/>
      <c r="Y44" s="230"/>
      <c r="Z44" s="230"/>
      <c r="AA44" s="230"/>
      <c r="AB44" s="234" t="str">
        <f>X35</f>
        <v xml:space="preserve">No tiene anticipo </v>
      </c>
      <c r="AC44" s="234"/>
      <c r="AD44" s="234"/>
      <c r="AE44" s="234"/>
      <c r="AF44" s="234"/>
      <c r="AG44" s="234"/>
      <c r="AH44" s="234"/>
      <c r="AI44" s="236"/>
      <c r="AJ44" s="26"/>
    </row>
    <row r="45" spans="1:40" s="27" customFormat="1" ht="18.75" customHeight="1" x14ac:dyDescent="0.3">
      <c r="A45" s="164"/>
      <c r="B45" s="229" t="s">
        <v>74</v>
      </c>
      <c r="C45" s="230"/>
      <c r="D45" s="230"/>
      <c r="E45" s="237">
        <v>45792</v>
      </c>
      <c r="F45" s="237"/>
      <c r="G45" s="237"/>
      <c r="H45" s="232">
        <v>4113300273</v>
      </c>
      <c r="I45" s="232"/>
      <c r="J45" s="232"/>
      <c r="K45" s="232"/>
      <c r="L45" s="232"/>
      <c r="M45" s="239">
        <f>ROUND(+H45*0.7,0)</f>
        <v>2879310191</v>
      </c>
      <c r="N45" s="239"/>
      <c r="O45" s="239"/>
      <c r="P45" s="239"/>
      <c r="Q45" s="240"/>
      <c r="R45" s="241"/>
      <c r="S45" s="230" t="s">
        <v>74</v>
      </c>
      <c r="T45" s="230"/>
      <c r="U45" s="230"/>
      <c r="V45" s="230"/>
      <c r="W45" s="230"/>
      <c r="X45" s="230"/>
      <c r="Y45" s="230"/>
      <c r="Z45" s="230"/>
      <c r="AA45" s="230"/>
      <c r="AB45" s="237"/>
      <c r="AC45" s="237"/>
      <c r="AD45" s="237"/>
      <c r="AE45" s="237"/>
      <c r="AF45" s="233">
        <v>162183000</v>
      </c>
      <c r="AG45" s="230"/>
      <c r="AH45" s="230"/>
      <c r="AI45" s="238"/>
      <c r="AJ45" s="26"/>
    </row>
    <row r="46" spans="1:40" s="27" customFormat="1" ht="18.75" customHeight="1" x14ac:dyDescent="0.3">
      <c r="A46" s="164"/>
      <c r="B46" s="229" t="s">
        <v>133</v>
      </c>
      <c r="C46" s="230"/>
      <c r="D46" s="230"/>
      <c r="E46" s="237">
        <v>45800</v>
      </c>
      <c r="F46" s="237"/>
      <c r="G46" s="237"/>
      <c r="H46" s="232">
        <v>1331595292</v>
      </c>
      <c r="I46" s="232"/>
      <c r="J46" s="232"/>
      <c r="K46" s="232"/>
      <c r="L46" s="232"/>
      <c r="M46" s="239">
        <f>ROUND(+H46*0.7,0)</f>
        <v>932116704</v>
      </c>
      <c r="N46" s="239"/>
      <c r="O46" s="239"/>
      <c r="P46" s="239"/>
      <c r="Q46" s="240"/>
      <c r="R46" s="241"/>
      <c r="S46" s="224" t="s">
        <v>133</v>
      </c>
      <c r="T46" s="224"/>
      <c r="U46" s="224"/>
      <c r="V46" s="224"/>
      <c r="W46" s="224"/>
      <c r="X46" s="224"/>
      <c r="Y46" s="224"/>
      <c r="Z46" s="224"/>
      <c r="AA46" s="224"/>
      <c r="AB46" s="237"/>
      <c r="AC46" s="237"/>
      <c r="AD46" s="237"/>
      <c r="AE46" s="237"/>
      <c r="AF46" s="233">
        <v>52503368</v>
      </c>
      <c r="AG46" s="230"/>
      <c r="AH46" s="230"/>
      <c r="AI46" s="238"/>
      <c r="AJ46" s="26"/>
    </row>
    <row r="47" spans="1:40" s="27" customFormat="1" ht="18.75" customHeight="1" x14ac:dyDescent="0.3">
      <c r="A47" s="164"/>
      <c r="B47" s="229" t="s">
        <v>136</v>
      </c>
      <c r="C47" s="230"/>
      <c r="D47" s="230"/>
      <c r="E47" s="237">
        <v>45856</v>
      </c>
      <c r="F47" s="237"/>
      <c r="G47" s="237"/>
      <c r="H47" s="232">
        <v>1131091048</v>
      </c>
      <c r="I47" s="232"/>
      <c r="J47" s="232"/>
      <c r="K47" s="232"/>
      <c r="L47" s="232"/>
      <c r="M47" s="239">
        <f>ROUND(+H47*0.7,0)</f>
        <v>791763734</v>
      </c>
      <c r="N47" s="239"/>
      <c r="O47" s="239"/>
      <c r="P47" s="239"/>
      <c r="Q47" s="240"/>
      <c r="R47" s="241"/>
      <c r="S47" s="224" t="s">
        <v>136</v>
      </c>
      <c r="T47" s="224"/>
      <c r="U47" s="224"/>
      <c r="V47" s="224"/>
      <c r="W47" s="224"/>
      <c r="X47" s="224"/>
      <c r="Y47" s="224"/>
      <c r="Z47" s="224"/>
      <c r="AA47" s="224"/>
      <c r="AB47" s="237"/>
      <c r="AC47" s="237"/>
      <c r="AD47" s="237"/>
      <c r="AE47" s="237"/>
      <c r="AF47" s="233">
        <v>44597701</v>
      </c>
      <c r="AG47" s="230"/>
      <c r="AH47" s="230"/>
      <c r="AI47" s="238"/>
      <c r="AJ47" s="26"/>
    </row>
    <row r="48" spans="1:40" s="27" customFormat="1" ht="18.75" customHeight="1" x14ac:dyDescent="0.3">
      <c r="A48" s="164"/>
      <c r="B48" s="229" t="s">
        <v>138</v>
      </c>
      <c r="C48" s="230"/>
      <c r="D48" s="230"/>
      <c r="E48" s="237">
        <v>45869</v>
      </c>
      <c r="F48" s="237"/>
      <c r="G48" s="237"/>
      <c r="H48" s="232">
        <v>2351833475</v>
      </c>
      <c r="I48" s="232"/>
      <c r="J48" s="232"/>
      <c r="K48" s="232"/>
      <c r="L48" s="232"/>
      <c r="M48" s="239">
        <f>ROUND(+H48*0.7,1)</f>
        <v>1646283432.5</v>
      </c>
      <c r="N48" s="239"/>
      <c r="O48" s="239"/>
      <c r="P48" s="239"/>
      <c r="Q48" s="240"/>
      <c r="R48" s="241"/>
      <c r="S48" s="224" t="s">
        <v>138</v>
      </c>
      <c r="T48" s="224"/>
      <c r="U48" s="224"/>
      <c r="V48" s="224"/>
      <c r="W48" s="224"/>
      <c r="X48" s="224"/>
      <c r="Y48" s="224"/>
      <c r="Z48" s="224"/>
      <c r="AA48" s="224"/>
      <c r="AB48" s="237"/>
      <c r="AC48" s="237"/>
      <c r="AD48" s="237"/>
      <c r="AE48" s="237"/>
      <c r="AF48" s="233">
        <v>92730261</v>
      </c>
      <c r="AG48" s="230"/>
      <c r="AH48" s="230"/>
      <c r="AI48" s="238"/>
      <c r="AJ48" s="26"/>
    </row>
    <row r="49" spans="1:40" s="27" customFormat="1" ht="18.75" customHeight="1" x14ac:dyDescent="0.3">
      <c r="A49" s="164"/>
      <c r="B49" s="229" t="s">
        <v>139</v>
      </c>
      <c r="C49" s="230"/>
      <c r="D49" s="230"/>
      <c r="E49" s="237">
        <v>45873</v>
      </c>
      <c r="F49" s="237"/>
      <c r="G49" s="237"/>
      <c r="H49" s="232">
        <v>860740433</v>
      </c>
      <c r="I49" s="232"/>
      <c r="J49" s="232"/>
      <c r="K49" s="232"/>
      <c r="L49" s="232"/>
      <c r="M49" s="239">
        <f>ROUND(+H49*0.7,0)</f>
        <v>602518303</v>
      </c>
      <c r="N49" s="239"/>
      <c r="O49" s="239"/>
      <c r="P49" s="239"/>
      <c r="Q49" s="240"/>
      <c r="R49" s="241"/>
      <c r="S49" s="224" t="s">
        <v>139</v>
      </c>
      <c r="T49" s="224"/>
      <c r="U49" s="224"/>
      <c r="V49" s="224"/>
      <c r="W49" s="224"/>
      <c r="X49" s="224"/>
      <c r="Y49" s="224"/>
      <c r="Z49" s="224"/>
      <c r="AA49" s="224"/>
      <c r="AB49" s="237"/>
      <c r="AC49" s="237"/>
      <c r="AD49" s="237"/>
      <c r="AE49" s="237"/>
      <c r="AF49" s="233">
        <v>33938068</v>
      </c>
      <c r="AG49" s="230"/>
      <c r="AH49" s="230"/>
      <c r="AI49" s="238"/>
      <c r="AJ49" s="26"/>
    </row>
    <row r="50" spans="1:40" s="27" customFormat="1" ht="18.75" customHeight="1" x14ac:dyDescent="0.3">
      <c r="A50" s="164"/>
      <c r="B50" s="229" t="s">
        <v>145</v>
      </c>
      <c r="C50" s="230"/>
      <c r="D50" s="230"/>
      <c r="E50" s="237">
        <v>45937</v>
      </c>
      <c r="F50" s="237"/>
      <c r="G50" s="237"/>
      <c r="H50" s="232">
        <v>1934992860</v>
      </c>
      <c r="I50" s="232"/>
      <c r="J50" s="232"/>
      <c r="K50" s="232"/>
      <c r="L50" s="232"/>
      <c r="M50" s="239">
        <f>ROUND(+H50*0.7,0)</f>
        <v>1354495002</v>
      </c>
      <c r="N50" s="239"/>
      <c r="O50" s="239"/>
      <c r="P50" s="239"/>
      <c r="Q50" s="240"/>
      <c r="R50" s="241"/>
      <c r="S50" s="224" t="s">
        <v>145</v>
      </c>
      <c r="T50" s="224"/>
      <c r="U50" s="224"/>
      <c r="V50" s="224"/>
      <c r="W50" s="224"/>
      <c r="X50" s="224"/>
      <c r="Y50" s="224"/>
      <c r="Z50" s="224"/>
      <c r="AA50" s="224"/>
      <c r="AB50" s="237"/>
      <c r="AC50" s="237"/>
      <c r="AD50" s="237"/>
      <c r="AE50" s="237"/>
      <c r="AF50" s="233">
        <v>76294685</v>
      </c>
      <c r="AG50" s="230"/>
      <c r="AH50" s="230"/>
      <c r="AI50" s="238"/>
      <c r="AJ50" s="26"/>
    </row>
    <row r="51" spans="1:40" s="27" customFormat="1" ht="18.75" customHeight="1" x14ac:dyDescent="0.3">
      <c r="A51" s="164"/>
      <c r="B51" s="229" t="s">
        <v>153</v>
      </c>
      <c r="C51" s="230"/>
      <c r="D51" s="230"/>
      <c r="E51" s="237">
        <v>45972</v>
      </c>
      <c r="F51" s="237"/>
      <c r="G51" s="237"/>
      <c r="H51" s="232">
        <v>985158901</v>
      </c>
      <c r="I51" s="232"/>
      <c r="J51" s="232"/>
      <c r="K51" s="232"/>
      <c r="L51" s="232"/>
      <c r="M51" s="239">
        <f>ROUND(+H51*0.7,0)</f>
        <v>689611231</v>
      </c>
      <c r="N51" s="239"/>
      <c r="O51" s="239"/>
      <c r="P51" s="239"/>
      <c r="Q51" s="240"/>
      <c r="R51" s="241"/>
      <c r="S51" s="224" t="s">
        <v>153</v>
      </c>
      <c r="T51" s="224"/>
      <c r="U51" s="224"/>
      <c r="V51" s="224"/>
      <c r="W51" s="224"/>
      <c r="X51" s="224"/>
      <c r="Y51" s="224"/>
      <c r="Z51" s="224"/>
      <c r="AA51" s="224"/>
      <c r="AB51" s="237"/>
      <c r="AC51" s="237"/>
      <c r="AD51" s="237"/>
      <c r="AE51" s="237"/>
      <c r="AF51" s="233">
        <v>38843754</v>
      </c>
      <c r="AG51" s="230"/>
      <c r="AH51" s="230"/>
      <c r="AI51" s="238"/>
      <c r="AJ51" s="26"/>
    </row>
    <row r="52" spans="1:40" s="27" customFormat="1" ht="18.75" customHeight="1" x14ac:dyDescent="0.3">
      <c r="A52" s="164"/>
      <c r="B52" s="229" t="s">
        <v>154</v>
      </c>
      <c r="C52" s="230"/>
      <c r="D52" s="230"/>
      <c r="E52" s="237">
        <v>46003</v>
      </c>
      <c r="F52" s="237"/>
      <c r="G52" s="237"/>
      <c r="H52" s="232">
        <v>2390862204</v>
      </c>
      <c r="I52" s="232"/>
      <c r="J52" s="232"/>
      <c r="K52" s="232"/>
      <c r="L52" s="232"/>
      <c r="M52" s="242">
        <f>ROUND(+H52*0.7,0)</f>
        <v>1673603543</v>
      </c>
      <c r="N52" s="243"/>
      <c r="O52" s="243"/>
      <c r="P52" s="244"/>
      <c r="Q52" s="234"/>
      <c r="R52" s="235"/>
      <c r="S52" s="224" t="s">
        <v>154</v>
      </c>
      <c r="T52" s="224"/>
      <c r="U52" s="224"/>
      <c r="V52" s="224"/>
      <c r="W52" s="224"/>
      <c r="X52" s="224"/>
      <c r="Y52" s="224"/>
      <c r="Z52" s="224"/>
      <c r="AA52" s="224"/>
      <c r="AB52" s="237"/>
      <c r="AC52" s="237"/>
      <c r="AD52" s="237"/>
      <c r="AE52" s="237"/>
      <c r="AF52" s="233">
        <v>94269122</v>
      </c>
      <c r="AG52" s="230"/>
      <c r="AH52" s="230"/>
      <c r="AI52" s="238"/>
      <c r="AJ52" s="26"/>
      <c r="AK52" s="69">
        <f>+SUM(H45:L52)</f>
        <v>15099574486</v>
      </c>
    </row>
    <row r="53" spans="1:40" s="27" customFormat="1" ht="18.75" customHeight="1" x14ac:dyDescent="0.3">
      <c r="A53" s="164"/>
      <c r="B53" s="229"/>
      <c r="C53" s="230"/>
      <c r="D53" s="230"/>
      <c r="E53" s="257"/>
      <c r="F53" s="257"/>
      <c r="G53" s="257"/>
      <c r="H53" s="232"/>
      <c r="I53" s="232"/>
      <c r="J53" s="232"/>
      <c r="K53" s="232"/>
      <c r="L53" s="232"/>
      <c r="M53" s="233">
        <v>0</v>
      </c>
      <c r="N53" s="233"/>
      <c r="O53" s="233"/>
      <c r="P53" s="233"/>
      <c r="Q53" s="234"/>
      <c r="R53" s="235"/>
      <c r="S53" s="224"/>
      <c r="T53" s="224"/>
      <c r="U53" s="224"/>
      <c r="V53" s="224"/>
      <c r="W53" s="224"/>
      <c r="X53" s="224"/>
      <c r="Y53" s="224"/>
      <c r="Z53" s="224"/>
      <c r="AA53" s="224"/>
      <c r="AB53" s="237"/>
      <c r="AC53" s="237"/>
      <c r="AD53" s="237"/>
      <c r="AE53" s="237"/>
      <c r="AF53" s="233"/>
      <c r="AG53" s="230"/>
      <c r="AH53" s="230"/>
      <c r="AI53" s="238"/>
      <c r="AJ53" s="26"/>
      <c r="AK53" s="70">
        <f>+AK52+AF54</f>
        <v>15694934445</v>
      </c>
    </row>
    <row r="54" spans="1:40" s="25" customFormat="1" ht="18.75" customHeight="1" x14ac:dyDescent="0.3">
      <c r="A54" s="164"/>
      <c r="B54" s="223" t="s">
        <v>75</v>
      </c>
      <c r="C54" s="224"/>
      <c r="D54" s="224"/>
      <c r="E54" s="224"/>
      <c r="F54" s="224"/>
      <c r="G54" s="224"/>
      <c r="H54" s="254">
        <f>+H44+M54</f>
        <v>18638277168.5</v>
      </c>
      <c r="I54" s="255"/>
      <c r="J54" s="255"/>
      <c r="K54" s="255"/>
      <c r="L54" s="255"/>
      <c r="M54" s="256">
        <f>SUM(M44:P51)</f>
        <v>8896098597.5</v>
      </c>
      <c r="N54" s="224"/>
      <c r="O54" s="224"/>
      <c r="P54" s="224"/>
      <c r="Q54" s="257"/>
      <c r="R54" s="257"/>
      <c r="S54" s="224" t="s">
        <v>76</v>
      </c>
      <c r="T54" s="224"/>
      <c r="U54" s="224"/>
      <c r="V54" s="224"/>
      <c r="W54" s="224"/>
      <c r="X54" s="224"/>
      <c r="Y54" s="224"/>
      <c r="Z54" s="224"/>
      <c r="AA54" s="224"/>
      <c r="AB54" s="258"/>
      <c r="AC54" s="258"/>
      <c r="AD54" s="258"/>
      <c r="AE54" s="258"/>
      <c r="AF54" s="256">
        <f>+SUM(AF45:AI52)</f>
        <v>595359959</v>
      </c>
      <c r="AG54" s="224"/>
      <c r="AH54" s="224"/>
      <c r="AI54" s="228"/>
      <c r="AK54" s="71">
        <f>+AK53/I17</f>
        <v>0.46483405278191819</v>
      </c>
    </row>
    <row r="55" spans="1:40" s="25" customFormat="1" ht="18.75" customHeight="1" thickBot="1" x14ac:dyDescent="0.35">
      <c r="A55" s="164"/>
      <c r="B55" s="245" t="s">
        <v>77</v>
      </c>
      <c r="C55" s="246"/>
      <c r="D55" s="246"/>
      <c r="E55" s="246"/>
      <c r="F55" s="246"/>
      <c r="G55" s="246"/>
      <c r="H55" s="247">
        <f>+G34-H54</f>
        <v>13835651400.5</v>
      </c>
      <c r="I55" s="248"/>
      <c r="J55" s="248"/>
      <c r="K55" s="248"/>
      <c r="L55" s="248"/>
      <c r="M55" s="248"/>
      <c r="N55" s="248"/>
      <c r="O55" s="248"/>
      <c r="P55" s="249"/>
      <c r="Q55" s="250"/>
      <c r="R55" s="250"/>
      <c r="S55" s="246" t="s">
        <v>77</v>
      </c>
      <c r="T55" s="246"/>
      <c r="U55" s="246"/>
      <c r="V55" s="246"/>
      <c r="W55" s="246"/>
      <c r="X55" s="246"/>
      <c r="Y55" s="246"/>
      <c r="Z55" s="246"/>
      <c r="AA55" s="246"/>
      <c r="AB55" s="251"/>
      <c r="AC55" s="251"/>
      <c r="AD55" s="251"/>
      <c r="AE55" s="251"/>
      <c r="AF55" s="252">
        <f>+X34-AF54</f>
        <v>685052071</v>
      </c>
      <c r="AG55" s="252"/>
      <c r="AH55" s="252"/>
      <c r="AI55" s="253"/>
      <c r="AK55" s="28"/>
    </row>
    <row r="56" spans="1:40" s="25" customFormat="1" ht="16.2" thickBot="1" x14ac:dyDescent="0.35">
      <c r="A56" s="164"/>
      <c r="B56" s="259"/>
      <c r="C56" s="259"/>
      <c r="D56" s="259"/>
      <c r="E56" s="259"/>
      <c r="F56" s="259"/>
      <c r="G56" s="259"/>
      <c r="H56" s="259"/>
      <c r="I56" s="259"/>
      <c r="J56" s="259"/>
      <c r="K56" s="259"/>
      <c r="L56" s="259"/>
      <c r="M56" s="259"/>
      <c r="N56" s="259"/>
      <c r="O56" s="259"/>
      <c r="P56" s="259"/>
      <c r="Q56" s="259"/>
      <c r="R56" s="259"/>
      <c r="S56" s="259"/>
      <c r="T56" s="259"/>
      <c r="U56" s="259"/>
      <c r="V56" s="259"/>
      <c r="W56" s="259"/>
      <c r="X56" s="259"/>
      <c r="Y56" s="259"/>
      <c r="Z56" s="259"/>
      <c r="AA56" s="259"/>
      <c r="AB56" s="259"/>
      <c r="AC56" s="259"/>
      <c r="AD56" s="259"/>
      <c r="AE56" s="259"/>
      <c r="AF56" s="259"/>
      <c r="AG56" s="259"/>
      <c r="AH56" s="259"/>
      <c r="AI56" s="259"/>
      <c r="AJ56" s="29"/>
      <c r="AM56" s="68"/>
    </row>
    <row r="57" spans="1:40" s="24" customFormat="1" ht="18.75" customHeight="1" thickBot="1" x14ac:dyDescent="0.35">
      <c r="A57" s="164"/>
      <c r="B57" s="92" t="s">
        <v>78</v>
      </c>
      <c r="C57" s="93"/>
      <c r="D57" s="93"/>
      <c r="E57" s="93"/>
      <c r="F57" s="93"/>
      <c r="G57" s="93"/>
      <c r="H57" s="93"/>
      <c r="I57" s="93"/>
      <c r="J57" s="93"/>
      <c r="K57" s="93"/>
      <c r="L57" s="93"/>
      <c r="M57" s="93"/>
      <c r="N57" s="93"/>
      <c r="O57" s="93"/>
      <c r="P57" s="93"/>
      <c r="Q57" s="93"/>
      <c r="R57" s="93"/>
      <c r="S57" s="93"/>
      <c r="T57" s="93"/>
      <c r="U57" s="93"/>
      <c r="V57" s="93"/>
      <c r="W57" s="93"/>
      <c r="X57" s="93"/>
      <c r="Y57" s="93"/>
      <c r="Z57" s="93"/>
      <c r="AA57" s="93"/>
      <c r="AB57" s="93"/>
      <c r="AC57" s="93"/>
      <c r="AD57" s="93"/>
      <c r="AE57" s="93"/>
      <c r="AF57" s="93"/>
      <c r="AG57" s="93"/>
      <c r="AH57" s="93"/>
      <c r="AI57" s="94"/>
      <c r="AJ57" s="23"/>
    </row>
    <row r="58" spans="1:40" s="31" customFormat="1" ht="18.75" customHeight="1" x14ac:dyDescent="0.25">
      <c r="A58" s="164"/>
      <c r="B58" s="260" t="s">
        <v>79</v>
      </c>
      <c r="C58" s="261"/>
      <c r="D58" s="261"/>
      <c r="E58" s="261"/>
      <c r="F58" s="261"/>
      <c r="G58" s="261"/>
      <c r="H58" s="261"/>
      <c r="I58" s="261"/>
      <c r="J58" s="261"/>
      <c r="K58" s="261"/>
      <c r="L58" s="261"/>
      <c r="M58" s="261"/>
      <c r="N58" s="261"/>
      <c r="O58" s="261"/>
      <c r="P58" s="261"/>
      <c r="Q58" s="261"/>
      <c r="R58" s="262"/>
      <c r="S58" s="263" t="s">
        <v>80</v>
      </c>
      <c r="T58" s="264"/>
      <c r="U58" s="264"/>
      <c r="V58" s="264"/>
      <c r="W58" s="264"/>
      <c r="X58" s="264"/>
      <c r="Y58" s="264"/>
      <c r="Z58" s="264"/>
      <c r="AA58" s="264"/>
      <c r="AB58" s="264"/>
      <c r="AC58" s="264"/>
      <c r="AD58" s="264"/>
      <c r="AE58" s="264"/>
      <c r="AF58" s="264"/>
      <c r="AG58" s="264"/>
      <c r="AH58" s="264"/>
      <c r="AI58" s="265"/>
      <c r="AJ58" s="30"/>
    </row>
    <row r="59" spans="1:40" s="24" customFormat="1" ht="18.75" customHeight="1" x14ac:dyDescent="0.3">
      <c r="A59" s="164"/>
      <c r="B59" s="266" t="s">
        <v>66</v>
      </c>
      <c r="C59" s="267"/>
      <c r="D59" s="267"/>
      <c r="E59" s="267"/>
      <c r="F59" s="268"/>
      <c r="G59" s="269" t="s">
        <v>81</v>
      </c>
      <c r="H59" s="267"/>
      <c r="I59" s="267"/>
      <c r="J59" s="268"/>
      <c r="K59" s="269" t="s">
        <v>82</v>
      </c>
      <c r="L59" s="267"/>
      <c r="M59" s="267"/>
      <c r="N59" s="268"/>
      <c r="O59" s="269" t="s">
        <v>83</v>
      </c>
      <c r="P59" s="267"/>
      <c r="Q59" s="267"/>
      <c r="R59" s="270"/>
      <c r="S59" s="266" t="s">
        <v>66</v>
      </c>
      <c r="T59" s="267"/>
      <c r="U59" s="267"/>
      <c r="V59" s="268"/>
      <c r="W59" s="269" t="s">
        <v>81</v>
      </c>
      <c r="X59" s="267"/>
      <c r="Y59" s="267"/>
      <c r="Z59" s="268"/>
      <c r="AA59" s="269" t="s">
        <v>82</v>
      </c>
      <c r="AB59" s="267"/>
      <c r="AC59" s="267"/>
      <c r="AD59" s="268"/>
      <c r="AE59" s="269" t="s">
        <v>83</v>
      </c>
      <c r="AF59" s="267"/>
      <c r="AG59" s="267"/>
      <c r="AH59" s="267"/>
      <c r="AI59" s="270"/>
      <c r="AJ59" s="25"/>
      <c r="AL59" s="32"/>
      <c r="AM59" s="32"/>
      <c r="AN59" s="33"/>
    </row>
    <row r="60" spans="1:40" s="24" customFormat="1" ht="18.75" customHeight="1" x14ac:dyDescent="0.3">
      <c r="A60" s="164"/>
      <c r="B60" s="271" t="s">
        <v>84</v>
      </c>
      <c r="C60" s="272"/>
      <c r="D60" s="272"/>
      <c r="E60" s="272"/>
      <c r="F60" s="273"/>
      <c r="G60" s="274">
        <v>0.45619999999999999</v>
      </c>
      <c r="H60" s="275"/>
      <c r="I60" s="275"/>
      <c r="J60" s="276"/>
      <c r="K60" s="274">
        <f>O60-G60</f>
        <v>8.1299999999999983E-2</v>
      </c>
      <c r="L60" s="275"/>
      <c r="M60" s="275"/>
      <c r="N60" s="276"/>
      <c r="O60" s="274">
        <v>0.53749999999999998</v>
      </c>
      <c r="P60" s="277"/>
      <c r="Q60" s="277"/>
      <c r="R60" s="278"/>
      <c r="S60" s="271" t="s">
        <v>84</v>
      </c>
      <c r="T60" s="272"/>
      <c r="U60" s="272"/>
      <c r="V60" s="273"/>
      <c r="W60" s="279">
        <f>+G60</f>
        <v>0.45619999999999999</v>
      </c>
      <c r="X60" s="280"/>
      <c r="Y60" s="280"/>
      <c r="Z60" s="281"/>
      <c r="AA60" s="279">
        <f>+AE60-W60</f>
        <v>8.1299999999999983E-2</v>
      </c>
      <c r="AB60" s="280"/>
      <c r="AC60" s="280"/>
      <c r="AD60" s="281"/>
      <c r="AE60" s="279">
        <f>+O60</f>
        <v>0.53749999999999998</v>
      </c>
      <c r="AF60" s="280"/>
      <c r="AG60" s="280"/>
      <c r="AH60" s="280"/>
      <c r="AI60" s="282"/>
      <c r="AJ60" s="25"/>
      <c r="AK60" s="33"/>
      <c r="AL60" s="32"/>
      <c r="AM60" s="32"/>
      <c r="AN60" s="33"/>
    </row>
    <row r="61" spans="1:40" s="24" customFormat="1" ht="18.75" customHeight="1" x14ac:dyDescent="0.3">
      <c r="A61" s="164"/>
      <c r="B61" s="271" t="s">
        <v>85</v>
      </c>
      <c r="C61" s="272"/>
      <c r="D61" s="272"/>
      <c r="E61" s="272"/>
      <c r="F61" s="273"/>
      <c r="G61" s="274">
        <v>0.4551</v>
      </c>
      <c r="H61" s="275"/>
      <c r="I61" s="275"/>
      <c r="J61" s="276"/>
      <c r="K61" s="274">
        <f>O61-G61</f>
        <v>5.639999999999995E-2</v>
      </c>
      <c r="L61" s="275"/>
      <c r="M61" s="275"/>
      <c r="N61" s="276"/>
      <c r="O61" s="274">
        <v>0.51149999999999995</v>
      </c>
      <c r="P61" s="277"/>
      <c r="Q61" s="277"/>
      <c r="R61" s="278"/>
      <c r="S61" s="271" t="s">
        <v>85</v>
      </c>
      <c r="T61" s="272"/>
      <c r="U61" s="272"/>
      <c r="V61" s="273"/>
      <c r="W61" s="279">
        <v>0.36099999999999999</v>
      </c>
      <c r="X61" s="280"/>
      <c r="Y61" s="280"/>
      <c r="Z61" s="281"/>
      <c r="AA61" s="279">
        <f>+AE61-W61</f>
        <v>0.10383405278191821</v>
      </c>
      <c r="AB61" s="280"/>
      <c r="AC61" s="280"/>
      <c r="AD61" s="281"/>
      <c r="AE61" s="279">
        <f>+AK54</f>
        <v>0.46483405278191819</v>
      </c>
      <c r="AF61" s="280"/>
      <c r="AG61" s="280"/>
      <c r="AH61" s="280"/>
      <c r="AI61" s="282"/>
      <c r="AJ61" s="25"/>
      <c r="AK61" s="32"/>
      <c r="AL61" s="32"/>
      <c r="AM61" s="34"/>
    </row>
    <row r="62" spans="1:40" s="36" customFormat="1" ht="18.75" customHeight="1" thickBot="1" x14ac:dyDescent="0.35">
      <c r="A62" s="164"/>
      <c r="B62" s="292" t="s">
        <v>86</v>
      </c>
      <c r="C62" s="293"/>
      <c r="D62" s="293"/>
      <c r="E62" s="293"/>
      <c r="F62" s="294"/>
      <c r="G62" s="295">
        <f>G61-G60</f>
        <v>-1.0999999999999899E-3</v>
      </c>
      <c r="H62" s="296"/>
      <c r="I62" s="296"/>
      <c r="J62" s="297"/>
      <c r="K62" s="298">
        <f>K60-K61</f>
        <v>2.4900000000000033E-2</v>
      </c>
      <c r="L62" s="299"/>
      <c r="M62" s="299"/>
      <c r="N62" s="300"/>
      <c r="O62" s="298">
        <f>O60-O61</f>
        <v>2.6000000000000023E-2</v>
      </c>
      <c r="P62" s="299"/>
      <c r="Q62" s="299"/>
      <c r="R62" s="300"/>
      <c r="S62" s="292" t="s">
        <v>86</v>
      </c>
      <c r="T62" s="293"/>
      <c r="U62" s="293"/>
      <c r="V62" s="294"/>
      <c r="W62" s="279">
        <f>+W60-W61</f>
        <v>9.5200000000000007E-2</v>
      </c>
      <c r="X62" s="280"/>
      <c r="Y62" s="280"/>
      <c r="Z62" s="281"/>
      <c r="AA62" s="279">
        <f>AA60-AA61</f>
        <v>-2.2534052781918223E-2</v>
      </c>
      <c r="AB62" s="280"/>
      <c r="AC62" s="280"/>
      <c r="AD62" s="281"/>
      <c r="AE62" s="298">
        <f>AE61-AE60</f>
        <v>-7.2665947218081783E-2</v>
      </c>
      <c r="AF62" s="301"/>
      <c r="AG62" s="301"/>
      <c r="AH62" s="301"/>
      <c r="AI62" s="302"/>
      <c r="AJ62" s="35"/>
      <c r="AL62" s="37"/>
      <c r="AM62" s="38"/>
    </row>
    <row r="63" spans="1:40" s="24" customFormat="1" ht="18.75" customHeight="1" x14ac:dyDescent="0.35">
      <c r="A63" s="164"/>
      <c r="B63" s="283" t="s">
        <v>87</v>
      </c>
      <c r="C63" s="284"/>
      <c r="D63" s="284"/>
      <c r="E63" s="284"/>
      <c r="F63" s="284"/>
      <c r="G63" s="284"/>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5"/>
      <c r="AJ63" s="25"/>
    </row>
    <row r="64" spans="1:40" s="24" customFormat="1" ht="18.75" customHeight="1" x14ac:dyDescent="0.3">
      <c r="A64" s="164"/>
      <c r="B64" s="286" t="s">
        <v>88</v>
      </c>
      <c r="C64" s="287"/>
      <c r="D64" s="287"/>
      <c r="E64" s="287"/>
      <c r="F64" s="287"/>
      <c r="G64" s="287"/>
      <c r="H64" s="287"/>
      <c r="I64" s="287"/>
      <c r="J64" s="287"/>
      <c r="K64" s="287"/>
      <c r="L64" s="287"/>
      <c r="M64" s="287"/>
      <c r="N64" s="287"/>
      <c r="O64" s="287"/>
      <c r="P64" s="287"/>
      <c r="Q64" s="287"/>
      <c r="R64" s="287"/>
      <c r="S64" s="287"/>
      <c r="T64" s="287"/>
      <c r="U64" s="287"/>
      <c r="V64" s="287"/>
      <c r="W64" s="287"/>
      <c r="X64" s="287"/>
      <c r="Y64" s="287"/>
      <c r="Z64" s="287"/>
      <c r="AA64" s="287"/>
      <c r="AB64" s="287"/>
      <c r="AC64" s="287"/>
      <c r="AD64" s="287"/>
      <c r="AE64" s="287"/>
      <c r="AF64" s="287"/>
      <c r="AG64" s="287"/>
      <c r="AH64" s="287"/>
      <c r="AI64" s="288"/>
      <c r="AJ64" s="25"/>
    </row>
    <row r="65" spans="1:36" s="24" customFormat="1" ht="18.75" customHeight="1" x14ac:dyDescent="0.3">
      <c r="A65" s="164"/>
      <c r="B65" s="66"/>
      <c r="C65" s="39"/>
      <c r="D65" s="40" t="s">
        <v>89</v>
      </c>
      <c r="E65" s="289">
        <v>70431445.280000001</v>
      </c>
      <c r="F65" s="289"/>
      <c r="G65" s="290">
        <v>45355</v>
      </c>
      <c r="H65" s="291"/>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25"/>
    </row>
    <row r="66" spans="1:36" s="24" customFormat="1" ht="18.75" customHeight="1" x14ac:dyDescent="0.3">
      <c r="A66" s="164"/>
      <c r="B66" s="72"/>
      <c r="C66" s="39"/>
      <c r="D66" s="40" t="s">
        <v>90</v>
      </c>
      <c r="E66" s="289">
        <v>203993673.19</v>
      </c>
      <c r="F66" s="289"/>
      <c r="G66" s="290">
        <v>45370</v>
      </c>
      <c r="H66" s="291"/>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25"/>
    </row>
    <row r="67" spans="1:36" s="24" customFormat="1" ht="18.75" customHeight="1" x14ac:dyDescent="0.3">
      <c r="A67" s="164"/>
      <c r="B67" s="72"/>
      <c r="C67" s="39"/>
      <c r="D67" s="40" t="s">
        <v>91</v>
      </c>
      <c r="E67" s="289">
        <v>208633571.44</v>
      </c>
      <c r="F67" s="289"/>
      <c r="G67" s="290">
        <v>45406</v>
      </c>
      <c r="H67" s="291"/>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25"/>
    </row>
    <row r="68" spans="1:36" s="24" customFormat="1" ht="18.75" customHeight="1" x14ac:dyDescent="0.3">
      <c r="A68" s="164"/>
      <c r="B68" s="72"/>
      <c r="C68" s="39"/>
      <c r="D68" s="40" t="s">
        <v>92</v>
      </c>
      <c r="E68" s="289">
        <v>202093483.44999999</v>
      </c>
      <c r="F68" s="289"/>
      <c r="G68" s="290">
        <v>45436</v>
      </c>
      <c r="H68" s="291"/>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25"/>
    </row>
    <row r="69" spans="1:36" s="24" customFormat="1" ht="18.75" customHeight="1" x14ac:dyDescent="0.3">
      <c r="A69" s="164"/>
      <c r="B69" s="72"/>
      <c r="C69" s="39"/>
      <c r="D69" s="40" t="s">
        <v>93</v>
      </c>
      <c r="E69" s="289">
        <v>208790623.36000001</v>
      </c>
      <c r="F69" s="289"/>
      <c r="G69" s="290">
        <v>45462</v>
      </c>
      <c r="H69" s="291"/>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25"/>
    </row>
    <row r="70" spans="1:36" s="24" customFormat="1" ht="18.75" customHeight="1" x14ac:dyDescent="0.3">
      <c r="A70" s="164"/>
      <c r="B70" s="72"/>
      <c r="C70" s="39"/>
      <c r="D70" s="40" t="s">
        <v>94</v>
      </c>
      <c r="E70" s="289">
        <v>201885740.41</v>
      </c>
      <c r="F70" s="289"/>
      <c r="G70" s="290">
        <v>45498</v>
      </c>
      <c r="H70" s="291"/>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25"/>
    </row>
    <row r="71" spans="1:36" s="24" customFormat="1" ht="18.75" customHeight="1" x14ac:dyDescent="0.3">
      <c r="A71" s="164"/>
      <c r="B71" s="72"/>
      <c r="C71" s="39"/>
      <c r="D71" s="40" t="s">
        <v>95</v>
      </c>
      <c r="E71" s="289">
        <v>208826681.81</v>
      </c>
      <c r="F71" s="289"/>
      <c r="G71" s="290">
        <v>45519</v>
      </c>
      <c r="H71" s="291"/>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25"/>
    </row>
    <row r="72" spans="1:36" s="24" customFormat="1" ht="18.75" customHeight="1" x14ac:dyDescent="0.3">
      <c r="A72" s="164"/>
      <c r="B72" s="72"/>
      <c r="C72" s="39"/>
      <c r="D72" s="40" t="s">
        <v>96</v>
      </c>
      <c r="E72" s="289">
        <v>184554631.58000001</v>
      </c>
      <c r="F72" s="289"/>
      <c r="G72" s="290">
        <v>45548</v>
      </c>
      <c r="H72" s="291">
        <v>45548</v>
      </c>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25"/>
    </row>
    <row r="73" spans="1:36" s="24" customFormat="1" ht="18.75" customHeight="1" x14ac:dyDescent="0.3">
      <c r="A73" s="164"/>
      <c r="B73" s="72"/>
      <c r="C73" s="39"/>
      <c r="D73" s="40" t="s">
        <v>97</v>
      </c>
      <c r="E73" s="289">
        <v>175042999.94999999</v>
      </c>
      <c r="F73" s="289"/>
      <c r="G73" s="290">
        <v>45593</v>
      </c>
      <c r="H73" s="291"/>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25"/>
    </row>
    <row r="74" spans="1:36" s="24" customFormat="1" ht="18.75" customHeight="1" x14ac:dyDescent="0.3">
      <c r="A74" s="164"/>
      <c r="B74" s="72"/>
      <c r="C74" s="39"/>
      <c r="D74" s="40" t="s">
        <v>98</v>
      </c>
      <c r="E74" s="289">
        <v>136309883.96000001</v>
      </c>
      <c r="F74" s="289"/>
      <c r="G74" s="290">
        <v>45616</v>
      </c>
      <c r="H74" s="291"/>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25"/>
    </row>
    <row r="75" spans="1:36" s="24" customFormat="1" ht="18.75" customHeight="1" x14ac:dyDescent="0.3">
      <c r="A75" s="164"/>
      <c r="B75" s="72"/>
      <c r="C75" s="39"/>
      <c r="D75" s="40" t="s">
        <v>99</v>
      </c>
      <c r="E75" s="289">
        <v>104670805.05</v>
      </c>
      <c r="F75" s="289"/>
      <c r="G75" s="290">
        <v>45653</v>
      </c>
      <c r="H75" s="291"/>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25"/>
    </row>
    <row r="76" spans="1:36" s="24" customFormat="1" ht="18.75" customHeight="1" x14ac:dyDescent="0.3">
      <c r="A76" s="164"/>
      <c r="B76" s="72"/>
      <c r="C76" s="39"/>
      <c r="D76" s="40" t="s">
        <v>100</v>
      </c>
      <c r="E76" s="289">
        <v>109613127.45</v>
      </c>
      <c r="F76" s="289"/>
      <c r="G76" s="290">
        <v>45686</v>
      </c>
      <c r="H76" s="291"/>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25"/>
    </row>
    <row r="77" spans="1:36" s="24" customFormat="1" ht="22.5" customHeight="1" x14ac:dyDescent="0.3">
      <c r="A77" s="164"/>
      <c r="B77" s="72"/>
      <c r="C77" s="39"/>
      <c r="D77" s="40" t="s">
        <v>101</v>
      </c>
      <c r="E77" s="289">
        <v>105664801.55</v>
      </c>
      <c r="F77" s="289"/>
      <c r="G77" s="290">
        <v>45713</v>
      </c>
      <c r="H77" s="291"/>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25"/>
    </row>
    <row r="78" spans="1:36" s="24" customFormat="1" ht="22.5" customHeight="1" x14ac:dyDescent="0.3">
      <c r="A78" s="164"/>
      <c r="B78" s="72"/>
      <c r="C78" s="39"/>
      <c r="D78" s="40" t="s">
        <v>102</v>
      </c>
      <c r="E78" s="289">
        <v>90759981.609999999</v>
      </c>
      <c r="F78" s="289"/>
      <c r="G78" s="290">
        <v>45742</v>
      </c>
      <c r="H78" s="291"/>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25"/>
    </row>
    <row r="79" spans="1:36" s="24" customFormat="1" ht="22.5" customHeight="1" x14ac:dyDescent="0.3">
      <c r="A79" s="164"/>
      <c r="B79" s="72"/>
      <c r="C79" s="39"/>
      <c r="D79" s="40" t="s">
        <v>103</v>
      </c>
      <c r="E79" s="289">
        <v>100318299.23</v>
      </c>
      <c r="F79" s="289"/>
      <c r="G79" s="290">
        <v>45770</v>
      </c>
      <c r="H79" s="291"/>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25"/>
    </row>
    <row r="80" spans="1:36" s="24" customFormat="1" ht="22.5" customHeight="1" x14ac:dyDescent="0.3">
      <c r="A80" s="164"/>
      <c r="B80" s="72"/>
      <c r="C80" s="39"/>
      <c r="D80" s="61" t="s">
        <v>104</v>
      </c>
      <c r="E80" s="289">
        <v>97074375.989999995</v>
      </c>
      <c r="F80" s="289"/>
      <c r="G80" s="290">
        <v>45800</v>
      </c>
      <c r="H80" s="291"/>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25"/>
    </row>
    <row r="81" spans="1:36" s="24" customFormat="1" ht="22.5" customHeight="1" x14ac:dyDescent="0.3">
      <c r="A81" s="164"/>
      <c r="B81" s="66"/>
      <c r="C81" s="60"/>
      <c r="D81" s="63" t="s">
        <v>132</v>
      </c>
      <c r="E81" s="289">
        <v>91642086.280000001</v>
      </c>
      <c r="F81" s="289"/>
      <c r="G81" s="290">
        <v>45833</v>
      </c>
      <c r="H81" s="291"/>
      <c r="I81" s="60"/>
      <c r="J81" s="60"/>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25"/>
    </row>
    <row r="82" spans="1:36" s="24" customFormat="1" ht="22.5" customHeight="1" x14ac:dyDescent="0.3">
      <c r="A82" s="164"/>
      <c r="B82" s="72"/>
      <c r="C82" s="39"/>
      <c r="D82" s="63" t="s">
        <v>135</v>
      </c>
      <c r="E82" s="317">
        <v>78847939.849999994</v>
      </c>
      <c r="F82" s="317"/>
      <c r="G82" s="290">
        <v>45859</v>
      </c>
      <c r="H82" s="291"/>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25"/>
    </row>
    <row r="83" spans="1:36" s="24" customFormat="1" ht="22.5" customHeight="1" x14ac:dyDescent="0.3">
      <c r="A83" s="164"/>
      <c r="B83" s="73"/>
      <c r="C83" s="62"/>
      <c r="D83" s="64" t="s">
        <v>137</v>
      </c>
      <c r="E83" s="318">
        <v>81211780.129999995</v>
      </c>
      <c r="F83" s="318"/>
      <c r="G83" s="319">
        <v>45895</v>
      </c>
      <c r="H83" s="320"/>
      <c r="I83" s="62"/>
      <c r="J83" s="62"/>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c r="AJ83" s="25"/>
    </row>
    <row r="84" spans="1:36" s="24" customFormat="1" ht="22.5" customHeight="1" x14ac:dyDescent="0.3">
      <c r="A84" s="164"/>
      <c r="B84" s="66"/>
      <c r="C84" s="60"/>
      <c r="D84" s="63" t="s">
        <v>140</v>
      </c>
      <c r="E84" s="321">
        <v>74000327.109999999</v>
      </c>
      <c r="F84" s="321"/>
      <c r="G84" s="322">
        <v>45924</v>
      </c>
      <c r="H84" s="323"/>
      <c r="I84" s="60"/>
      <c r="J84" s="60"/>
      <c r="K84" s="60"/>
      <c r="L84" s="60"/>
      <c r="M84" s="60"/>
      <c r="N84" s="60"/>
      <c r="O84" s="60"/>
      <c r="P84" s="60"/>
      <c r="Q84" s="60"/>
      <c r="R84" s="60"/>
      <c r="S84" s="60"/>
      <c r="T84" s="60"/>
      <c r="U84" s="60"/>
      <c r="V84" s="60"/>
      <c r="W84" s="60"/>
      <c r="X84" s="60"/>
      <c r="Y84" s="60"/>
      <c r="Z84" s="60"/>
      <c r="AA84" s="60"/>
      <c r="AB84" s="60"/>
      <c r="AC84" s="60"/>
      <c r="AD84" s="60"/>
      <c r="AE84" s="60"/>
      <c r="AF84" s="60"/>
      <c r="AG84" s="60"/>
      <c r="AH84" s="60"/>
      <c r="AI84" s="67"/>
      <c r="AJ84" s="25"/>
    </row>
    <row r="85" spans="1:36" s="24" customFormat="1" ht="22.5" customHeight="1" x14ac:dyDescent="0.3">
      <c r="A85" s="164"/>
      <c r="B85" s="66"/>
      <c r="C85" s="60"/>
      <c r="D85" s="63" t="s">
        <v>142</v>
      </c>
      <c r="E85" s="321">
        <v>68148633.510000005</v>
      </c>
      <c r="F85" s="321"/>
      <c r="G85" s="322">
        <v>45950</v>
      </c>
      <c r="H85" s="323"/>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7"/>
      <c r="AJ85" s="25"/>
    </row>
    <row r="86" spans="1:36" s="24" customFormat="1" ht="22.5" customHeight="1" x14ac:dyDescent="0.3">
      <c r="A86" s="164"/>
      <c r="B86" s="72"/>
      <c r="C86" s="60"/>
      <c r="D86" s="63" t="s">
        <v>146</v>
      </c>
      <c r="E86" s="321">
        <v>66958394</v>
      </c>
      <c r="F86" s="321"/>
      <c r="G86" s="353">
        <v>45985</v>
      </c>
      <c r="H86" s="354"/>
      <c r="I86" s="60"/>
      <c r="J86" s="60"/>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25"/>
    </row>
    <row r="87" spans="1:36" s="24" customFormat="1" ht="22.5" customHeight="1" x14ac:dyDescent="0.3">
      <c r="A87" s="164"/>
      <c r="B87" s="66"/>
      <c r="C87" s="60"/>
      <c r="D87" s="63" t="s">
        <v>163</v>
      </c>
      <c r="E87" s="321">
        <v>62053648.219999999</v>
      </c>
      <c r="F87" s="321"/>
      <c r="G87" s="353">
        <v>46015</v>
      </c>
      <c r="H87" s="354"/>
      <c r="I87" s="60"/>
      <c r="J87" s="60"/>
      <c r="K87" s="60"/>
      <c r="L87" s="60"/>
      <c r="M87" s="60"/>
      <c r="N87" s="60"/>
      <c r="O87" s="60"/>
      <c r="P87" s="60"/>
      <c r="Q87" s="60"/>
      <c r="R87" s="60"/>
      <c r="S87" s="60"/>
      <c r="T87" s="60"/>
      <c r="U87" s="60"/>
      <c r="V87" s="60"/>
      <c r="W87" s="60"/>
      <c r="X87" s="60"/>
      <c r="Y87" s="60"/>
      <c r="Z87" s="60"/>
      <c r="AA87" s="60"/>
      <c r="AB87" s="60"/>
      <c r="AC87" s="60"/>
      <c r="AD87" s="60"/>
      <c r="AE87" s="60"/>
      <c r="AF87" s="60"/>
      <c r="AG87" s="60"/>
      <c r="AH87" s="60"/>
      <c r="AI87" s="60"/>
      <c r="AJ87" s="25"/>
    </row>
    <row r="88" spans="1:36" s="24" customFormat="1" ht="22.5" customHeight="1" x14ac:dyDescent="0.3">
      <c r="A88" s="164"/>
      <c r="B88" s="72"/>
      <c r="C88" s="62"/>
      <c r="D88" s="76" t="s">
        <v>167</v>
      </c>
      <c r="E88" s="65"/>
      <c r="F88" s="65"/>
      <c r="G88" s="74"/>
      <c r="H88" s="75"/>
      <c r="I88" s="62"/>
      <c r="J88" s="62"/>
      <c r="K88" s="62"/>
      <c r="L88" s="62"/>
      <c r="M88" s="62"/>
      <c r="N88" s="62"/>
      <c r="O88" s="62"/>
      <c r="P88" s="62"/>
      <c r="Q88" s="62"/>
      <c r="R88" s="62"/>
      <c r="S88" s="62"/>
      <c r="T88" s="62"/>
      <c r="U88" s="62"/>
      <c r="V88" s="62"/>
      <c r="W88" s="62"/>
      <c r="X88" s="62"/>
      <c r="Y88" s="62"/>
      <c r="Z88" s="62"/>
      <c r="AA88" s="62"/>
      <c r="AB88" s="62"/>
      <c r="AC88" s="62"/>
      <c r="AD88" s="62"/>
      <c r="AE88" s="62"/>
      <c r="AF88" s="62"/>
      <c r="AG88" s="62"/>
      <c r="AH88" s="62"/>
      <c r="AI88" s="62"/>
      <c r="AJ88" s="25"/>
    </row>
    <row r="89" spans="1:36" s="24" customFormat="1" ht="22.5" customHeight="1" x14ac:dyDescent="0.35">
      <c r="A89" s="164"/>
      <c r="B89" s="308" t="s">
        <v>105</v>
      </c>
      <c r="C89" s="309"/>
      <c r="D89" s="309"/>
      <c r="E89" s="309"/>
      <c r="F89" s="309"/>
      <c r="G89" s="309"/>
      <c r="H89" s="309"/>
      <c r="I89" s="309"/>
      <c r="J89" s="309"/>
      <c r="K89" s="309"/>
      <c r="L89" s="309"/>
      <c r="M89" s="309"/>
      <c r="N89" s="309"/>
      <c r="O89" s="309"/>
      <c r="P89" s="309"/>
      <c r="Q89" s="309"/>
      <c r="R89" s="309"/>
      <c r="S89" s="309"/>
      <c r="T89" s="309"/>
      <c r="U89" s="309"/>
      <c r="V89" s="309"/>
      <c r="W89" s="309"/>
      <c r="X89" s="309"/>
      <c r="Y89" s="309"/>
      <c r="Z89" s="309"/>
      <c r="AA89" s="309"/>
      <c r="AB89" s="309"/>
      <c r="AC89" s="309"/>
      <c r="AD89" s="309"/>
      <c r="AE89" s="309"/>
      <c r="AF89" s="309"/>
      <c r="AG89" s="309"/>
      <c r="AH89" s="309"/>
      <c r="AI89" s="310"/>
      <c r="AJ89" s="25"/>
    </row>
    <row r="90" spans="1:36" s="24" customFormat="1" ht="22.5" customHeight="1" x14ac:dyDescent="0.3">
      <c r="A90" s="164"/>
      <c r="B90" s="77" t="s">
        <v>175</v>
      </c>
      <c r="C90" s="78"/>
      <c r="D90" s="78"/>
      <c r="E90" s="78"/>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9"/>
      <c r="AJ90" s="25"/>
    </row>
    <row r="91" spans="1:36" s="24" customFormat="1" ht="409.2" customHeight="1" x14ac:dyDescent="0.35">
      <c r="A91" s="164"/>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25"/>
    </row>
    <row r="92" spans="1:36" s="24" customFormat="1" ht="409.2" customHeight="1" x14ac:dyDescent="0.35">
      <c r="A92" s="164"/>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25"/>
    </row>
    <row r="93" spans="1:36" s="24" customFormat="1" ht="409.2" customHeight="1" x14ac:dyDescent="0.35">
      <c r="A93" s="164"/>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25"/>
    </row>
    <row r="94" spans="1:36" s="24" customFormat="1" ht="409.2" customHeight="1" x14ac:dyDescent="0.35">
      <c r="A94" s="164"/>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25"/>
    </row>
    <row r="95" spans="1:36" s="24" customFormat="1" ht="21" customHeight="1" thickBot="1" x14ac:dyDescent="0.35">
      <c r="A95" s="164"/>
      <c r="B95" s="311" t="s">
        <v>170</v>
      </c>
      <c r="C95" s="312"/>
      <c r="D95" s="312"/>
      <c r="E95" s="312"/>
      <c r="F95" s="312"/>
      <c r="G95" s="312"/>
      <c r="H95" s="312"/>
      <c r="I95" s="312"/>
      <c r="J95" s="312"/>
      <c r="K95" s="312"/>
      <c r="L95" s="312"/>
      <c r="M95" s="312"/>
      <c r="N95" s="312"/>
      <c r="O95" s="312"/>
      <c r="P95" s="312"/>
      <c r="Q95" s="312"/>
      <c r="R95" s="312"/>
      <c r="S95" s="312"/>
      <c r="T95" s="312"/>
      <c r="U95" s="312"/>
      <c r="V95" s="312"/>
      <c r="W95" s="312"/>
      <c r="X95" s="312"/>
      <c r="Y95" s="312"/>
      <c r="Z95" s="312"/>
      <c r="AA95" s="312"/>
      <c r="AB95" s="312"/>
      <c r="AC95" s="312"/>
      <c r="AD95" s="312"/>
      <c r="AE95" s="312"/>
      <c r="AF95" s="312"/>
      <c r="AG95" s="312"/>
      <c r="AH95" s="312"/>
      <c r="AI95" s="313"/>
      <c r="AJ95" s="23"/>
    </row>
    <row r="96" spans="1:36" s="24" customFormat="1" ht="107.25" customHeight="1" thickBot="1" x14ac:dyDescent="0.35">
      <c r="A96" s="164"/>
      <c r="B96" s="314" t="s">
        <v>168</v>
      </c>
      <c r="C96" s="315"/>
      <c r="D96" s="315"/>
      <c r="E96" s="315"/>
      <c r="F96" s="315"/>
      <c r="G96" s="315"/>
      <c r="H96" s="315"/>
      <c r="I96" s="315"/>
      <c r="J96" s="315"/>
      <c r="K96" s="315"/>
      <c r="L96" s="315"/>
      <c r="M96" s="315"/>
      <c r="N96" s="315"/>
      <c r="O96" s="315"/>
      <c r="P96" s="315"/>
      <c r="Q96" s="315"/>
      <c r="R96" s="315"/>
      <c r="S96" s="315"/>
      <c r="T96" s="315"/>
      <c r="U96" s="315"/>
      <c r="V96" s="315"/>
      <c r="W96" s="315"/>
      <c r="X96" s="315"/>
      <c r="Y96" s="315"/>
      <c r="Z96" s="315"/>
      <c r="AA96" s="315"/>
      <c r="AB96" s="315"/>
      <c r="AC96" s="315"/>
      <c r="AD96" s="315"/>
      <c r="AE96" s="315"/>
      <c r="AF96" s="315"/>
      <c r="AG96" s="315"/>
      <c r="AH96" s="315"/>
      <c r="AI96" s="316"/>
      <c r="AJ96" s="25"/>
    </row>
    <row r="97" spans="1:45" s="24" customFormat="1" ht="18.600000000000001" thickBot="1" x14ac:dyDescent="0.35">
      <c r="A97" s="41"/>
      <c r="B97" s="92" t="s">
        <v>171</v>
      </c>
      <c r="C97" s="93"/>
      <c r="D97" s="93"/>
      <c r="E97" s="93"/>
      <c r="F97" s="93"/>
      <c r="G97" s="93"/>
      <c r="H97" s="93"/>
      <c r="I97" s="93"/>
      <c r="J97" s="93"/>
      <c r="K97" s="93"/>
      <c r="L97" s="93"/>
      <c r="M97" s="93"/>
      <c r="N97" s="93"/>
      <c r="O97" s="93"/>
      <c r="P97" s="93"/>
      <c r="Q97" s="93"/>
      <c r="R97" s="93"/>
      <c r="S97" s="93"/>
      <c r="T97" s="93"/>
      <c r="U97" s="93"/>
      <c r="V97" s="93"/>
      <c r="W97" s="93"/>
      <c r="X97" s="93"/>
      <c r="Y97" s="93"/>
      <c r="Z97" s="93"/>
      <c r="AA97" s="93"/>
      <c r="AB97" s="93"/>
      <c r="AC97" s="93"/>
      <c r="AD97" s="93"/>
      <c r="AE97" s="93"/>
      <c r="AF97" s="93"/>
      <c r="AG97" s="93"/>
      <c r="AH97" s="93"/>
      <c r="AI97" s="94"/>
      <c r="AJ97" s="25"/>
    </row>
    <row r="98" spans="1:45" s="24" customFormat="1" ht="272.25" customHeight="1" thickBot="1" x14ac:dyDescent="0.35">
      <c r="A98" s="41"/>
      <c r="B98" s="303"/>
      <c r="C98" s="304"/>
      <c r="D98" s="304"/>
      <c r="E98" s="304"/>
      <c r="F98" s="304"/>
      <c r="G98" s="304"/>
      <c r="H98" s="304"/>
      <c r="I98" s="304"/>
      <c r="J98" s="304"/>
      <c r="K98" s="304"/>
      <c r="L98" s="304"/>
      <c r="M98" s="304"/>
      <c r="N98" s="304"/>
      <c r="O98" s="304"/>
      <c r="P98" s="305"/>
      <c r="Q98" s="42"/>
      <c r="R98" s="42"/>
      <c r="S98" s="42"/>
      <c r="T98" s="42"/>
      <c r="U98" s="42"/>
      <c r="V98" s="42"/>
      <c r="W98" s="42"/>
      <c r="X98" s="42"/>
      <c r="Y98" s="42"/>
      <c r="Z98" s="42"/>
      <c r="AA98" s="42"/>
      <c r="AB98" s="42"/>
      <c r="AC98" s="42"/>
      <c r="AD98" s="42"/>
      <c r="AE98" s="42"/>
      <c r="AF98" s="42"/>
      <c r="AG98" s="42"/>
      <c r="AH98" s="42"/>
      <c r="AI98" s="43"/>
      <c r="AJ98" s="25"/>
      <c r="AK98"/>
      <c r="AL98"/>
      <c r="AM98"/>
      <c r="AN98"/>
      <c r="AP98"/>
      <c r="AS98"/>
    </row>
    <row r="99" spans="1:45" s="24" customFormat="1" ht="41.4" customHeight="1" thickBot="1" x14ac:dyDescent="0.35">
      <c r="A99" s="41"/>
      <c r="B99" s="303" t="s">
        <v>155</v>
      </c>
      <c r="C99" s="304"/>
      <c r="D99" s="304"/>
      <c r="E99" s="304"/>
      <c r="F99" s="304"/>
      <c r="G99" s="304"/>
      <c r="H99" s="304"/>
      <c r="I99" s="304"/>
      <c r="J99" s="304"/>
      <c r="K99" s="304"/>
      <c r="L99" s="304"/>
      <c r="M99" s="304"/>
      <c r="N99" s="304"/>
      <c r="O99" s="304"/>
      <c r="P99" s="305"/>
      <c r="Q99" s="306" t="s">
        <v>157</v>
      </c>
      <c r="R99" s="304"/>
      <c r="S99" s="304"/>
      <c r="T99" s="304"/>
      <c r="U99" s="304"/>
      <c r="V99" s="304"/>
      <c r="W99" s="304"/>
      <c r="X99" s="304"/>
      <c r="Y99" s="304"/>
      <c r="Z99" s="304"/>
      <c r="AA99" s="304"/>
      <c r="AB99" s="304"/>
      <c r="AC99" s="304"/>
      <c r="AD99" s="304"/>
      <c r="AE99" s="304"/>
      <c r="AF99" s="304"/>
      <c r="AG99" s="304"/>
      <c r="AH99" s="304"/>
      <c r="AI99" s="307"/>
      <c r="AJ99" s="25"/>
      <c r="AL99"/>
      <c r="AM99"/>
      <c r="AN99"/>
    </row>
    <row r="100" spans="1:45" s="24" customFormat="1" ht="267" customHeight="1" thickBot="1" x14ac:dyDescent="0.35">
      <c r="A100" s="41"/>
      <c r="B100" s="46"/>
      <c r="C100" s="47"/>
      <c r="D100" s="47"/>
      <c r="E100" s="47"/>
      <c r="F100" s="47"/>
      <c r="G100" s="47"/>
      <c r="H100" s="47"/>
      <c r="I100" s="47"/>
      <c r="J100" s="47"/>
      <c r="K100" s="47"/>
      <c r="L100" s="47"/>
      <c r="M100" s="47"/>
      <c r="N100" s="47"/>
      <c r="O100" s="47"/>
      <c r="P100" s="48"/>
      <c r="Q100" s="47"/>
      <c r="R100" s="47"/>
      <c r="S100" s="47"/>
      <c r="T100" s="47"/>
      <c r="U100" s="47"/>
      <c r="V100" s="47"/>
      <c r="W100" s="47"/>
      <c r="X100" s="47"/>
      <c r="Y100" s="47"/>
      <c r="Z100" s="47"/>
      <c r="AA100" s="47"/>
      <c r="AB100" s="47"/>
      <c r="AC100" s="47"/>
      <c r="AD100" s="47"/>
      <c r="AE100" s="47"/>
      <c r="AF100" s="47"/>
      <c r="AG100" s="47"/>
      <c r="AH100" s="47"/>
      <c r="AI100" s="49"/>
      <c r="AJ100" s="25"/>
      <c r="AK100"/>
      <c r="AL100"/>
      <c r="AM100"/>
      <c r="AN100"/>
    </row>
    <row r="101" spans="1:45" s="24" customFormat="1" ht="41.4" customHeight="1" thickBot="1" x14ac:dyDescent="0.35">
      <c r="A101" s="41"/>
      <c r="B101" s="303" t="s">
        <v>158</v>
      </c>
      <c r="C101" s="304"/>
      <c r="D101" s="304"/>
      <c r="E101" s="304"/>
      <c r="F101" s="304"/>
      <c r="G101" s="304"/>
      <c r="H101" s="304"/>
      <c r="I101" s="304"/>
      <c r="J101" s="304"/>
      <c r="K101" s="304"/>
      <c r="L101" s="304"/>
      <c r="M101" s="304"/>
      <c r="N101" s="304"/>
      <c r="O101" s="304"/>
      <c r="P101" s="305"/>
      <c r="Q101" s="306" t="s">
        <v>159</v>
      </c>
      <c r="R101" s="304"/>
      <c r="S101" s="304"/>
      <c r="T101" s="304"/>
      <c r="U101" s="304"/>
      <c r="V101" s="304"/>
      <c r="W101" s="304"/>
      <c r="X101" s="304"/>
      <c r="Y101" s="304"/>
      <c r="Z101" s="304"/>
      <c r="AA101" s="304"/>
      <c r="AB101" s="304"/>
      <c r="AC101" s="304"/>
      <c r="AD101" s="304"/>
      <c r="AE101" s="304"/>
      <c r="AF101" s="304"/>
      <c r="AG101" s="304"/>
      <c r="AH101" s="304"/>
      <c r="AI101" s="307"/>
      <c r="AJ101" s="25"/>
      <c r="AM101"/>
      <c r="AN101"/>
    </row>
    <row r="102" spans="1:45" s="24" customFormat="1" ht="318.75" customHeight="1" thickBot="1" x14ac:dyDescent="0.35">
      <c r="A102" s="41"/>
      <c r="B102" s="44"/>
      <c r="C102" s="42"/>
      <c r="D102" s="42"/>
      <c r="E102" s="42"/>
      <c r="F102" s="42"/>
      <c r="G102" s="42"/>
      <c r="H102" s="42"/>
      <c r="I102" s="42"/>
      <c r="J102" s="42"/>
      <c r="K102" s="42"/>
      <c r="L102" s="42"/>
      <c r="M102" s="42"/>
      <c r="N102" s="42"/>
      <c r="O102" s="42"/>
      <c r="P102" s="45"/>
      <c r="Q102" s="42"/>
      <c r="R102" s="42"/>
      <c r="S102" s="42"/>
      <c r="T102" s="42"/>
      <c r="U102" s="42"/>
      <c r="V102" s="42"/>
      <c r="W102" s="42"/>
      <c r="X102" s="42"/>
      <c r="Y102" s="42"/>
      <c r="Z102" s="42"/>
      <c r="AA102" s="42"/>
      <c r="AB102" s="42"/>
      <c r="AC102" s="42"/>
      <c r="AD102" s="42"/>
      <c r="AE102" s="42"/>
      <c r="AF102" s="42"/>
      <c r="AG102" s="42"/>
      <c r="AH102" s="42"/>
      <c r="AI102" s="43"/>
      <c r="AJ102" s="25"/>
      <c r="AL102"/>
      <c r="AM102"/>
      <c r="AN102"/>
      <c r="AO102"/>
      <c r="AP102"/>
    </row>
    <row r="103" spans="1:45" s="24" customFormat="1" ht="25.5" customHeight="1" thickBot="1" x14ac:dyDescent="0.35">
      <c r="A103" s="41"/>
      <c r="B103" s="303" t="s">
        <v>156</v>
      </c>
      <c r="C103" s="304"/>
      <c r="D103" s="304"/>
      <c r="E103" s="304"/>
      <c r="F103" s="304"/>
      <c r="G103" s="304"/>
      <c r="H103" s="304"/>
      <c r="I103" s="304"/>
      <c r="J103" s="304"/>
      <c r="K103" s="304"/>
      <c r="L103" s="304"/>
      <c r="M103" s="304"/>
      <c r="N103" s="304"/>
      <c r="O103" s="304"/>
      <c r="P103" s="305"/>
      <c r="Q103" s="306" t="s">
        <v>143</v>
      </c>
      <c r="R103" s="304"/>
      <c r="S103" s="304"/>
      <c r="T103" s="304"/>
      <c r="U103" s="304"/>
      <c r="V103" s="304"/>
      <c r="W103" s="304"/>
      <c r="X103" s="304"/>
      <c r="Y103" s="304"/>
      <c r="Z103" s="304"/>
      <c r="AA103" s="304"/>
      <c r="AB103" s="304"/>
      <c r="AC103" s="304"/>
      <c r="AD103" s="304"/>
      <c r="AE103" s="304"/>
      <c r="AF103" s="304"/>
      <c r="AG103" s="304"/>
      <c r="AH103" s="304"/>
      <c r="AI103" s="307"/>
      <c r="AJ103" s="25"/>
    </row>
    <row r="104" spans="1:45" s="24" customFormat="1" ht="324" customHeight="1" thickBot="1" x14ac:dyDescent="0.35">
      <c r="A104" s="41"/>
      <c r="B104" s="46"/>
      <c r="C104" s="47"/>
      <c r="D104" s="47"/>
      <c r="E104" s="47"/>
      <c r="F104" s="47"/>
      <c r="G104" s="47"/>
      <c r="H104" s="47"/>
      <c r="I104" s="47"/>
      <c r="J104" s="47"/>
      <c r="K104" s="47"/>
      <c r="L104" s="47"/>
      <c r="M104" s="47"/>
      <c r="N104" s="47"/>
      <c r="O104" s="47"/>
      <c r="P104" s="48"/>
      <c r="Q104" s="47"/>
      <c r="R104" s="47"/>
      <c r="S104" s="47"/>
      <c r="T104" s="47"/>
      <c r="U104" s="47"/>
      <c r="V104" s="47"/>
      <c r="W104" s="47"/>
      <c r="X104" s="47"/>
      <c r="Y104" s="47"/>
      <c r="Z104" s="47"/>
      <c r="AA104" s="47"/>
      <c r="AB104" s="47"/>
      <c r="AC104" s="47"/>
      <c r="AD104" s="47"/>
      <c r="AE104" s="47"/>
      <c r="AF104" s="47"/>
      <c r="AG104" s="47"/>
      <c r="AH104" s="47"/>
      <c r="AI104" s="49"/>
      <c r="AJ104" s="25"/>
      <c r="AK104"/>
      <c r="AL104"/>
      <c r="AM104"/>
      <c r="AN104"/>
      <c r="AO104"/>
    </row>
    <row r="105" spans="1:45" s="24" customFormat="1" ht="25.5" customHeight="1" thickBot="1" x14ac:dyDescent="0.35">
      <c r="A105" s="41"/>
      <c r="B105" s="303" t="s">
        <v>144</v>
      </c>
      <c r="C105" s="304"/>
      <c r="D105" s="304"/>
      <c r="E105" s="304"/>
      <c r="F105" s="304"/>
      <c r="G105" s="304"/>
      <c r="H105" s="304"/>
      <c r="I105" s="304"/>
      <c r="J105" s="304"/>
      <c r="K105" s="304"/>
      <c r="L105" s="304"/>
      <c r="M105" s="304"/>
      <c r="N105" s="304"/>
      <c r="O105" s="304"/>
      <c r="P105" s="305"/>
      <c r="Q105" s="306" t="s">
        <v>161</v>
      </c>
      <c r="R105" s="304"/>
      <c r="S105" s="304"/>
      <c r="T105" s="304"/>
      <c r="U105" s="304"/>
      <c r="V105" s="304"/>
      <c r="W105" s="304"/>
      <c r="X105" s="304"/>
      <c r="Y105" s="304"/>
      <c r="Z105" s="304"/>
      <c r="AA105" s="304"/>
      <c r="AB105" s="304"/>
      <c r="AC105" s="304"/>
      <c r="AD105" s="304"/>
      <c r="AE105" s="304"/>
      <c r="AF105" s="304"/>
      <c r="AG105" s="304"/>
      <c r="AH105" s="304"/>
      <c r="AI105" s="307"/>
      <c r="AJ105" s="25"/>
      <c r="AR105"/>
    </row>
    <row r="106" spans="1:45" s="24" customFormat="1" ht="321" customHeight="1" thickBot="1" x14ac:dyDescent="0.35">
      <c r="A106" s="41"/>
      <c r="B106" s="303"/>
      <c r="C106" s="304"/>
      <c r="D106" s="304"/>
      <c r="E106" s="304"/>
      <c r="F106" s="304"/>
      <c r="G106" s="304"/>
      <c r="H106" s="304"/>
      <c r="I106" s="304"/>
      <c r="J106" s="304"/>
      <c r="K106" s="304"/>
      <c r="L106" s="304"/>
      <c r="M106" s="304"/>
      <c r="N106" s="304"/>
      <c r="O106" s="304"/>
      <c r="P106" s="305"/>
      <c r="Q106" s="304"/>
      <c r="R106" s="304"/>
      <c r="S106" s="304"/>
      <c r="T106" s="304"/>
      <c r="U106" s="304"/>
      <c r="V106" s="304"/>
      <c r="W106" s="304"/>
      <c r="X106" s="304"/>
      <c r="Y106" s="304"/>
      <c r="Z106" s="304"/>
      <c r="AA106" s="304"/>
      <c r="AB106" s="304"/>
      <c r="AC106" s="304"/>
      <c r="AD106" s="304"/>
      <c r="AE106" s="304"/>
      <c r="AF106" s="304"/>
      <c r="AG106" s="304"/>
      <c r="AH106" s="304"/>
      <c r="AI106" s="307"/>
      <c r="AJ106" s="25"/>
      <c r="AK106"/>
      <c r="AL106"/>
      <c r="AM106"/>
      <c r="AP106"/>
    </row>
    <row r="107" spans="1:45" s="24" customFormat="1" ht="25.5" customHeight="1" thickBot="1" x14ac:dyDescent="0.35">
      <c r="A107" s="41"/>
      <c r="B107" s="303" t="s">
        <v>147</v>
      </c>
      <c r="C107" s="304"/>
      <c r="D107" s="304"/>
      <c r="E107" s="304"/>
      <c r="F107" s="304"/>
      <c r="G107" s="304"/>
      <c r="H107" s="304"/>
      <c r="I107" s="304"/>
      <c r="J107" s="304"/>
      <c r="K107" s="304"/>
      <c r="L107" s="304"/>
      <c r="M107" s="304"/>
      <c r="N107" s="304"/>
      <c r="O107" s="304"/>
      <c r="P107" s="305"/>
      <c r="Q107" s="306" t="s">
        <v>148</v>
      </c>
      <c r="R107" s="304"/>
      <c r="S107" s="304"/>
      <c r="T107" s="304"/>
      <c r="U107" s="304"/>
      <c r="V107" s="304"/>
      <c r="W107" s="304"/>
      <c r="X107" s="304"/>
      <c r="Y107" s="304"/>
      <c r="Z107" s="304"/>
      <c r="AA107" s="304"/>
      <c r="AB107" s="304"/>
      <c r="AC107" s="304"/>
      <c r="AD107" s="304"/>
      <c r="AE107" s="304"/>
      <c r="AF107" s="304"/>
      <c r="AG107" s="304"/>
      <c r="AH107" s="304"/>
      <c r="AI107" s="307"/>
      <c r="AJ107" s="25"/>
      <c r="AM107"/>
    </row>
    <row r="108" spans="1:45" s="24" customFormat="1" ht="322.5" customHeight="1" thickBot="1" x14ac:dyDescent="0.35">
      <c r="A108" s="41"/>
      <c r="B108" s="46"/>
      <c r="C108" s="47"/>
      <c r="D108" s="47"/>
      <c r="E108" s="47"/>
      <c r="F108" s="47"/>
      <c r="G108" s="47"/>
      <c r="H108" s="47"/>
      <c r="I108" s="47"/>
      <c r="J108" s="47"/>
      <c r="K108" s="47"/>
      <c r="L108" s="47"/>
      <c r="M108" s="47"/>
      <c r="N108" s="47"/>
      <c r="O108" s="47"/>
      <c r="P108" s="48"/>
      <c r="Q108" s="47"/>
      <c r="R108" s="47"/>
      <c r="S108" s="47"/>
      <c r="T108" s="47"/>
      <c r="U108" s="47"/>
      <c r="V108" s="47"/>
      <c r="W108" s="47"/>
      <c r="X108" s="47"/>
      <c r="Y108" s="47"/>
      <c r="Z108" s="47"/>
      <c r="AA108" s="47"/>
      <c r="AB108" s="47"/>
      <c r="AC108" s="47"/>
      <c r="AD108" s="47"/>
      <c r="AE108" s="47"/>
      <c r="AF108" s="47"/>
      <c r="AG108" s="47"/>
      <c r="AH108" s="47"/>
      <c r="AI108" s="49"/>
      <c r="AJ108" s="25"/>
      <c r="AM108"/>
      <c r="AP108"/>
    </row>
    <row r="109" spans="1:45" s="24" customFormat="1" ht="25.5" customHeight="1" thickBot="1" x14ac:dyDescent="0.35">
      <c r="A109" s="41"/>
      <c r="B109" s="303" t="s">
        <v>149</v>
      </c>
      <c r="C109" s="304"/>
      <c r="D109" s="304"/>
      <c r="E109" s="304"/>
      <c r="F109" s="304"/>
      <c r="G109" s="304"/>
      <c r="H109" s="304"/>
      <c r="I109" s="304"/>
      <c r="J109" s="304"/>
      <c r="K109" s="304"/>
      <c r="L109" s="304"/>
      <c r="M109" s="304"/>
      <c r="N109" s="304"/>
      <c r="O109" s="304"/>
      <c r="P109" s="305"/>
      <c r="Q109" s="306" t="s">
        <v>162</v>
      </c>
      <c r="R109" s="304"/>
      <c r="S109" s="304"/>
      <c r="T109" s="304"/>
      <c r="U109" s="304"/>
      <c r="V109" s="304"/>
      <c r="W109" s="304"/>
      <c r="X109" s="304"/>
      <c r="Y109" s="304"/>
      <c r="Z109" s="304"/>
      <c r="AA109" s="304"/>
      <c r="AB109" s="304"/>
      <c r="AC109" s="304"/>
      <c r="AD109" s="304"/>
      <c r="AE109" s="304"/>
      <c r="AF109" s="304"/>
      <c r="AG109" s="304"/>
      <c r="AH109" s="304"/>
      <c r="AI109" s="307"/>
      <c r="AJ109" s="25"/>
      <c r="AM109"/>
    </row>
    <row r="110" spans="1:45" s="24" customFormat="1" ht="321.75" customHeight="1" thickBot="1" x14ac:dyDescent="0.35">
      <c r="A110" s="41"/>
      <c r="B110" s="46"/>
      <c r="C110" s="47"/>
      <c r="D110" s="47"/>
      <c r="E110" s="47"/>
      <c r="F110" s="47"/>
      <c r="G110" s="47"/>
      <c r="H110" s="47"/>
      <c r="I110" s="47"/>
      <c r="J110" s="47"/>
      <c r="K110" s="47"/>
      <c r="L110" s="47"/>
      <c r="M110" s="47"/>
      <c r="N110" s="47"/>
      <c r="O110" s="47"/>
      <c r="P110" s="48"/>
      <c r="Q110" s="47"/>
      <c r="R110" s="47"/>
      <c r="S110" s="47"/>
      <c r="T110" s="47"/>
      <c r="U110" s="47"/>
      <c r="V110" s="47"/>
      <c r="W110" s="47"/>
      <c r="X110" s="47"/>
      <c r="Y110" s="47"/>
      <c r="Z110" s="47"/>
      <c r="AA110" s="47"/>
      <c r="AB110" s="47"/>
      <c r="AC110" s="47"/>
      <c r="AD110" s="47"/>
      <c r="AE110" s="47"/>
      <c r="AF110" s="47"/>
      <c r="AG110" s="47"/>
      <c r="AH110" s="47"/>
      <c r="AI110" s="49"/>
      <c r="AJ110" s="25"/>
      <c r="AK110"/>
      <c r="AL110"/>
      <c r="AM110"/>
      <c r="AP110"/>
    </row>
    <row r="111" spans="1:45" s="24" customFormat="1" ht="25.5" customHeight="1" thickBot="1" x14ac:dyDescent="0.35">
      <c r="A111" s="41"/>
      <c r="B111" s="303" t="s">
        <v>160</v>
      </c>
      <c r="C111" s="304"/>
      <c r="D111" s="304"/>
      <c r="E111" s="304"/>
      <c r="F111" s="304"/>
      <c r="G111" s="304"/>
      <c r="H111" s="304"/>
      <c r="I111" s="304"/>
      <c r="J111" s="304"/>
      <c r="K111" s="304"/>
      <c r="L111" s="304"/>
      <c r="M111" s="304"/>
      <c r="N111" s="304"/>
      <c r="O111" s="304"/>
      <c r="P111" s="305"/>
      <c r="Q111" s="306" t="s">
        <v>151</v>
      </c>
      <c r="R111" s="304"/>
      <c r="S111" s="304"/>
      <c r="T111" s="304"/>
      <c r="U111" s="304"/>
      <c r="V111" s="304"/>
      <c r="W111" s="304"/>
      <c r="X111" s="304"/>
      <c r="Y111" s="304"/>
      <c r="Z111" s="304"/>
      <c r="AA111" s="304"/>
      <c r="AB111" s="304"/>
      <c r="AC111" s="304"/>
      <c r="AD111" s="304"/>
      <c r="AE111" s="304"/>
      <c r="AF111" s="304"/>
      <c r="AG111" s="304"/>
      <c r="AH111" s="304"/>
      <c r="AI111" s="307"/>
      <c r="AJ111" s="25"/>
      <c r="AM111"/>
    </row>
    <row r="112" spans="1:45" s="50" customFormat="1" ht="18.600000000000001" customHeight="1" thickBot="1" x14ac:dyDescent="0.3">
      <c r="B112" s="92" t="s">
        <v>172</v>
      </c>
      <c r="C112" s="93"/>
      <c r="D112" s="93"/>
      <c r="E112" s="93"/>
      <c r="F112" s="93"/>
      <c r="G112" s="93"/>
      <c r="H112" s="93"/>
      <c r="I112" s="93"/>
      <c r="J112" s="93"/>
      <c r="K112" s="93"/>
      <c r="L112" s="93"/>
      <c r="M112" s="93"/>
      <c r="N112" s="93"/>
      <c r="O112" s="93"/>
      <c r="P112" s="93"/>
      <c r="Q112" s="93"/>
      <c r="R112" s="93"/>
      <c r="S112" s="93"/>
      <c r="T112" s="93"/>
      <c r="U112" s="93"/>
      <c r="V112" s="93"/>
      <c r="W112" s="93"/>
      <c r="X112" s="93"/>
      <c r="Y112" s="93"/>
      <c r="Z112" s="93"/>
      <c r="AA112" s="93"/>
      <c r="AB112" s="93"/>
      <c r="AC112" s="93"/>
      <c r="AD112" s="93"/>
      <c r="AE112" s="93"/>
      <c r="AF112" s="93"/>
      <c r="AG112" s="93"/>
      <c r="AH112" s="93"/>
      <c r="AI112" s="94"/>
    </row>
    <row r="113" spans="2:40" s="50" customFormat="1" ht="69.75" customHeight="1" thickBot="1" x14ac:dyDescent="0.3">
      <c r="B113" s="336" t="s">
        <v>129</v>
      </c>
      <c r="C113" s="337"/>
      <c r="D113" s="337"/>
      <c r="E113" s="337"/>
      <c r="F113" s="337"/>
      <c r="G113" s="337"/>
      <c r="H113" s="337"/>
      <c r="I113" s="337"/>
      <c r="J113" s="337"/>
      <c r="K113" s="337"/>
      <c r="L113" s="337"/>
      <c r="M113" s="337"/>
      <c r="N113" s="337"/>
      <c r="O113" s="337"/>
      <c r="P113" s="337"/>
      <c r="Q113" s="337"/>
      <c r="R113" s="337"/>
      <c r="S113" s="337"/>
      <c r="T113" s="337"/>
      <c r="U113" s="337"/>
      <c r="V113" s="337"/>
      <c r="W113" s="337"/>
      <c r="X113" s="337"/>
      <c r="Y113" s="337"/>
      <c r="Z113" s="337"/>
      <c r="AA113" s="337"/>
      <c r="AB113" s="337"/>
      <c r="AC113" s="337"/>
      <c r="AD113" s="337"/>
      <c r="AE113" s="337"/>
      <c r="AF113" s="337"/>
      <c r="AG113" s="337"/>
      <c r="AH113" s="337"/>
      <c r="AI113" s="338"/>
    </row>
    <row r="114" spans="2:40" s="50" customFormat="1" ht="18.75" customHeight="1" thickBot="1" x14ac:dyDescent="0.3">
      <c r="B114" s="92" t="s">
        <v>173</v>
      </c>
      <c r="C114" s="93"/>
      <c r="D114" s="93"/>
      <c r="E114" s="93"/>
      <c r="F114" s="93"/>
      <c r="G114" s="93"/>
      <c r="H114" s="93"/>
      <c r="I114" s="93"/>
      <c r="J114" s="93"/>
      <c r="K114" s="93"/>
      <c r="L114" s="93"/>
      <c r="M114" s="93"/>
      <c r="N114" s="93"/>
      <c r="O114" s="93"/>
      <c r="P114" s="93"/>
      <c r="Q114" s="93"/>
      <c r="R114" s="93"/>
      <c r="S114" s="93"/>
      <c r="T114" s="93"/>
      <c r="U114" s="93"/>
      <c r="V114" s="93"/>
      <c r="W114" s="93"/>
      <c r="X114" s="93"/>
      <c r="Y114" s="93"/>
      <c r="Z114" s="93"/>
      <c r="AA114" s="93"/>
      <c r="AB114" s="93"/>
      <c r="AC114" s="93"/>
      <c r="AD114" s="93"/>
      <c r="AE114" s="93"/>
      <c r="AF114" s="93"/>
      <c r="AG114" s="93"/>
      <c r="AH114" s="93"/>
      <c r="AI114" s="94"/>
    </row>
    <row r="115" spans="2:40" s="50" customFormat="1" ht="69.75" customHeight="1" thickBot="1" x14ac:dyDescent="0.3">
      <c r="B115" s="336" t="s">
        <v>130</v>
      </c>
      <c r="C115" s="337"/>
      <c r="D115" s="337"/>
      <c r="E115" s="337"/>
      <c r="F115" s="337"/>
      <c r="G115" s="337"/>
      <c r="H115" s="337"/>
      <c r="I115" s="337"/>
      <c r="J115" s="337"/>
      <c r="K115" s="337"/>
      <c r="L115" s="337"/>
      <c r="M115" s="337"/>
      <c r="N115" s="337"/>
      <c r="O115" s="337"/>
      <c r="P115" s="337"/>
      <c r="Q115" s="337"/>
      <c r="R115" s="337"/>
      <c r="S115" s="337"/>
      <c r="T115" s="337"/>
      <c r="U115" s="337"/>
      <c r="V115" s="337"/>
      <c r="W115" s="337"/>
      <c r="X115" s="337"/>
      <c r="Y115" s="337"/>
      <c r="Z115" s="337"/>
      <c r="AA115" s="337"/>
      <c r="AB115" s="337"/>
      <c r="AC115" s="337"/>
      <c r="AD115" s="337"/>
      <c r="AE115" s="337"/>
      <c r="AF115" s="337"/>
      <c r="AG115" s="337"/>
      <c r="AH115" s="337"/>
      <c r="AI115" s="338"/>
    </row>
    <row r="116" spans="2:40" s="50" customFormat="1" ht="18.600000000000001" thickBot="1" x14ac:dyDescent="0.3">
      <c r="B116" s="92" t="s">
        <v>174</v>
      </c>
      <c r="C116" s="93"/>
      <c r="D116" s="93"/>
      <c r="E116" s="93"/>
      <c r="F116" s="93"/>
      <c r="G116" s="93"/>
      <c r="H116" s="93"/>
      <c r="I116" s="93"/>
      <c r="J116" s="93"/>
      <c r="K116" s="93"/>
      <c r="L116" s="93"/>
      <c r="M116" s="93"/>
      <c r="N116" s="93"/>
      <c r="O116" s="93"/>
      <c r="P116" s="93"/>
      <c r="Q116" s="93"/>
      <c r="R116" s="93"/>
      <c r="S116" s="93"/>
      <c r="T116" s="93"/>
      <c r="U116" s="93"/>
      <c r="V116" s="93"/>
      <c r="W116" s="93"/>
      <c r="X116" s="93"/>
      <c r="Y116" s="93"/>
      <c r="Z116" s="93"/>
      <c r="AA116" s="93"/>
      <c r="AB116" s="93"/>
      <c r="AC116" s="93"/>
      <c r="AD116" s="93"/>
      <c r="AE116" s="93"/>
      <c r="AF116" s="93"/>
      <c r="AG116" s="93"/>
      <c r="AH116" s="93"/>
      <c r="AI116" s="94"/>
    </row>
    <row r="117" spans="2:40" s="50" customFormat="1" ht="19.8" thickBot="1" x14ac:dyDescent="0.3">
      <c r="B117" s="324" t="s">
        <v>106</v>
      </c>
      <c r="C117" s="325"/>
      <c r="D117" s="325"/>
      <c r="E117" s="325"/>
      <c r="F117" s="325"/>
      <c r="G117" s="325"/>
      <c r="H117" s="325"/>
      <c r="I117" s="325"/>
      <c r="J117" s="325"/>
      <c r="K117" s="325"/>
      <c r="L117" s="325"/>
      <c r="M117" s="326"/>
      <c r="N117" s="325"/>
      <c r="O117" s="325"/>
      <c r="P117" s="325"/>
      <c r="Q117" s="325"/>
      <c r="R117" s="325"/>
      <c r="S117" s="325"/>
      <c r="T117" s="325"/>
      <c r="U117" s="325"/>
      <c r="V117" s="325"/>
      <c r="W117" s="326"/>
      <c r="X117" s="326"/>
      <c r="Y117" s="325"/>
      <c r="Z117" s="325"/>
      <c r="AA117" s="325"/>
      <c r="AB117" s="325"/>
      <c r="AC117" s="325"/>
      <c r="AD117" s="325"/>
      <c r="AE117" s="325"/>
      <c r="AF117" s="325"/>
      <c r="AG117" s="325"/>
      <c r="AH117" s="325"/>
      <c r="AI117" s="327"/>
    </row>
    <row r="118" spans="2:40" s="50" customFormat="1" ht="20.25" customHeight="1" thickBot="1" x14ac:dyDescent="0.3">
      <c r="B118" s="51">
        <v>1</v>
      </c>
      <c r="C118" s="328" t="s">
        <v>107</v>
      </c>
      <c r="D118" s="329"/>
      <c r="E118" s="329"/>
      <c r="F118" s="329"/>
      <c r="G118" s="329"/>
      <c r="H118" s="329"/>
      <c r="I118" s="329"/>
      <c r="J118" s="329"/>
      <c r="K118" s="329"/>
      <c r="L118" s="330"/>
      <c r="M118" s="52">
        <v>45390</v>
      </c>
      <c r="N118" s="53">
        <v>5</v>
      </c>
      <c r="O118" s="331" t="s">
        <v>108</v>
      </c>
      <c r="P118" s="332"/>
      <c r="Q118" s="332"/>
      <c r="R118" s="332"/>
      <c r="S118" s="332"/>
      <c r="T118" s="332"/>
      <c r="U118" s="332"/>
      <c r="V118" s="333"/>
      <c r="W118" s="334">
        <v>45715</v>
      </c>
      <c r="X118" s="335"/>
      <c r="Y118" s="53">
        <v>9</v>
      </c>
      <c r="Z118" s="331" t="s">
        <v>109</v>
      </c>
      <c r="AA118" s="332"/>
      <c r="AB118" s="332"/>
      <c r="AC118" s="332"/>
      <c r="AD118" s="332"/>
      <c r="AE118" s="332"/>
      <c r="AF118" s="332"/>
      <c r="AG118" s="332"/>
      <c r="AH118" s="333"/>
      <c r="AI118" s="54" t="s">
        <v>110</v>
      </c>
    </row>
    <row r="119" spans="2:40" s="50" customFormat="1" ht="20.25" customHeight="1" thickBot="1" x14ac:dyDescent="0.3">
      <c r="B119" s="51">
        <v>2</v>
      </c>
      <c r="C119" s="328" t="s">
        <v>111</v>
      </c>
      <c r="D119" s="329"/>
      <c r="E119" s="329"/>
      <c r="F119" s="329"/>
      <c r="G119" s="329"/>
      <c r="H119" s="329"/>
      <c r="I119" s="329"/>
      <c r="J119" s="329"/>
      <c r="K119" s="329"/>
      <c r="L119" s="330"/>
      <c r="M119" s="52">
        <v>45390</v>
      </c>
      <c r="N119" s="55">
        <v>6</v>
      </c>
      <c r="O119" s="331" t="s">
        <v>112</v>
      </c>
      <c r="P119" s="332"/>
      <c r="Q119" s="332"/>
      <c r="R119" s="332"/>
      <c r="S119" s="332"/>
      <c r="T119" s="332"/>
      <c r="U119" s="332"/>
      <c r="V119" s="333"/>
      <c r="W119" s="334">
        <v>45715</v>
      </c>
      <c r="X119" s="335"/>
      <c r="Y119" s="55">
        <v>10</v>
      </c>
      <c r="Z119" s="331" t="s">
        <v>113</v>
      </c>
      <c r="AA119" s="332"/>
      <c r="AB119" s="332"/>
      <c r="AC119" s="332"/>
      <c r="AD119" s="332"/>
      <c r="AE119" s="332"/>
      <c r="AF119" s="332"/>
      <c r="AG119" s="332"/>
      <c r="AH119" s="333"/>
      <c r="AI119" s="56">
        <v>45715</v>
      </c>
    </row>
    <row r="120" spans="2:40" s="50" customFormat="1" ht="20.25" customHeight="1" thickBot="1" x14ac:dyDescent="0.3">
      <c r="B120" s="51">
        <v>3</v>
      </c>
      <c r="C120" s="328" t="s">
        <v>114</v>
      </c>
      <c r="D120" s="329"/>
      <c r="E120" s="329"/>
      <c r="F120" s="329"/>
      <c r="G120" s="329"/>
      <c r="H120" s="329"/>
      <c r="I120" s="329"/>
      <c r="J120" s="329"/>
      <c r="K120" s="329"/>
      <c r="L120" s="330"/>
      <c r="M120" s="52">
        <v>45390</v>
      </c>
      <c r="N120" s="55">
        <v>7</v>
      </c>
      <c r="O120" s="331" t="s">
        <v>115</v>
      </c>
      <c r="P120" s="332"/>
      <c r="Q120" s="332"/>
      <c r="R120" s="332"/>
      <c r="S120" s="332"/>
      <c r="T120" s="332"/>
      <c r="U120" s="332"/>
      <c r="V120" s="333"/>
      <c r="W120" s="352" t="s">
        <v>110</v>
      </c>
      <c r="X120" s="335"/>
      <c r="Y120" s="55">
        <v>11</v>
      </c>
      <c r="Z120" s="331" t="s">
        <v>116</v>
      </c>
      <c r="AA120" s="332"/>
      <c r="AB120" s="332"/>
      <c r="AC120" s="332"/>
      <c r="AD120" s="332"/>
      <c r="AE120" s="332"/>
      <c r="AF120" s="332"/>
      <c r="AG120" s="332"/>
      <c r="AH120" s="333"/>
      <c r="AI120" s="56">
        <v>45712</v>
      </c>
    </row>
    <row r="121" spans="2:40" s="50" customFormat="1" ht="20.25" customHeight="1" thickBot="1" x14ac:dyDescent="0.3">
      <c r="B121" s="51">
        <v>4</v>
      </c>
      <c r="C121" s="328" t="s">
        <v>117</v>
      </c>
      <c r="D121" s="329"/>
      <c r="E121" s="329"/>
      <c r="F121" s="329"/>
      <c r="G121" s="329"/>
      <c r="H121" s="329"/>
      <c r="I121" s="329"/>
      <c r="J121" s="329"/>
      <c r="K121" s="329"/>
      <c r="L121" s="330"/>
      <c r="M121" s="52">
        <v>45390</v>
      </c>
      <c r="N121" s="55">
        <v>8</v>
      </c>
      <c r="O121" s="331" t="s">
        <v>118</v>
      </c>
      <c r="P121" s="332"/>
      <c r="Q121" s="332"/>
      <c r="R121" s="332"/>
      <c r="S121" s="332"/>
      <c r="T121" s="332"/>
      <c r="U121" s="332"/>
      <c r="V121" s="333"/>
      <c r="W121" s="352" t="s">
        <v>110</v>
      </c>
      <c r="X121" s="335"/>
      <c r="Y121" s="55">
        <v>12</v>
      </c>
      <c r="Z121" s="331" t="s">
        <v>119</v>
      </c>
      <c r="AA121" s="332"/>
      <c r="AB121" s="332"/>
      <c r="AC121" s="332"/>
      <c r="AD121" s="332"/>
      <c r="AE121" s="332"/>
      <c r="AF121" s="332"/>
      <c r="AG121" s="332"/>
      <c r="AH121" s="333"/>
      <c r="AI121" s="56" t="s">
        <v>110</v>
      </c>
      <c r="AN121"/>
    </row>
    <row r="122" spans="2:40" s="50" customFormat="1" ht="19.2" x14ac:dyDescent="0.25">
      <c r="B122" s="360"/>
      <c r="C122" s="361"/>
      <c r="D122" s="361"/>
      <c r="E122" s="361"/>
      <c r="F122" s="361"/>
      <c r="G122" s="361"/>
      <c r="H122" s="361"/>
      <c r="I122" s="361"/>
      <c r="J122" s="361"/>
      <c r="K122" s="361"/>
      <c r="L122" s="361"/>
      <c r="M122" s="361"/>
      <c r="N122" s="361"/>
      <c r="O122" s="361"/>
      <c r="P122" s="361"/>
      <c r="Q122" s="361"/>
      <c r="R122" s="361"/>
      <c r="S122" s="361"/>
      <c r="T122" s="361"/>
      <c r="U122" s="361"/>
      <c r="V122" s="361"/>
      <c r="W122" s="361"/>
      <c r="X122" s="361"/>
      <c r="Y122" s="361"/>
      <c r="Z122" s="361"/>
      <c r="AA122" s="361"/>
      <c r="AB122" s="361"/>
      <c r="AC122" s="361"/>
      <c r="AD122" s="361"/>
      <c r="AE122" s="361"/>
      <c r="AF122" s="361"/>
      <c r="AG122" s="361"/>
      <c r="AH122" s="361"/>
      <c r="AI122" s="362"/>
    </row>
    <row r="123" spans="2:40" s="50" customFormat="1" ht="19.2" x14ac:dyDescent="0.25">
      <c r="B123" s="360"/>
      <c r="C123" s="361"/>
      <c r="D123" s="361"/>
      <c r="E123" s="361"/>
      <c r="F123" s="361"/>
      <c r="G123" s="361"/>
      <c r="H123" s="361"/>
      <c r="I123" s="361"/>
      <c r="J123" s="361"/>
      <c r="K123" s="361"/>
      <c r="L123" s="361"/>
      <c r="M123" s="361"/>
      <c r="N123" s="361"/>
      <c r="O123" s="361"/>
      <c r="P123" s="361"/>
      <c r="Q123" s="361"/>
      <c r="R123" s="361"/>
      <c r="S123" s="361"/>
      <c r="T123" s="361"/>
      <c r="U123" s="361"/>
      <c r="V123" s="361"/>
      <c r="W123" s="361"/>
      <c r="X123" s="361"/>
      <c r="Y123" s="361"/>
      <c r="Z123" s="361"/>
      <c r="AA123" s="361"/>
      <c r="AB123" s="361"/>
      <c r="AC123" s="361"/>
      <c r="AD123" s="361"/>
      <c r="AE123" s="361"/>
      <c r="AF123" s="361"/>
      <c r="AG123" s="361"/>
      <c r="AH123" s="361"/>
      <c r="AI123" s="362"/>
    </row>
    <row r="124" spans="2:40" s="50" customFormat="1" ht="19.2" x14ac:dyDescent="0.25">
      <c r="B124" s="360"/>
      <c r="C124" s="361"/>
      <c r="D124" s="361"/>
      <c r="E124" s="361"/>
      <c r="F124" s="361"/>
      <c r="G124" s="361"/>
      <c r="H124" s="361"/>
      <c r="I124" s="361"/>
      <c r="J124" s="361"/>
      <c r="K124" s="361"/>
      <c r="L124" s="361"/>
      <c r="M124" s="361"/>
      <c r="N124" s="361"/>
      <c r="O124" s="361"/>
      <c r="P124" s="361"/>
      <c r="Q124" s="361"/>
      <c r="R124" s="361"/>
      <c r="S124" s="361"/>
      <c r="T124" s="361"/>
      <c r="U124" s="361"/>
      <c r="V124" s="361"/>
      <c r="W124" s="361"/>
      <c r="X124" s="361"/>
      <c r="Y124" s="361"/>
      <c r="Z124" s="361"/>
      <c r="AA124" s="361"/>
      <c r="AB124" s="361"/>
      <c r="AC124" s="361"/>
      <c r="AD124" s="361"/>
      <c r="AE124" s="361"/>
      <c r="AF124" s="361"/>
      <c r="AG124" s="361"/>
      <c r="AH124" s="361"/>
      <c r="AI124" s="362"/>
    </row>
    <row r="125" spans="2:40" s="50" customFormat="1" ht="19.2" x14ac:dyDescent="0.25">
      <c r="B125" s="360"/>
      <c r="C125" s="361"/>
      <c r="D125" s="361"/>
      <c r="E125" s="361"/>
      <c r="F125" s="361"/>
      <c r="G125" s="361"/>
      <c r="H125" s="361"/>
      <c r="I125" s="361"/>
      <c r="J125" s="361"/>
      <c r="K125" s="361"/>
      <c r="L125" s="361"/>
      <c r="M125" s="361"/>
      <c r="N125" s="361"/>
      <c r="O125" s="361"/>
      <c r="P125" s="361"/>
      <c r="Q125" s="361"/>
      <c r="R125" s="361"/>
      <c r="S125" s="361"/>
      <c r="T125" s="361"/>
      <c r="U125" s="361"/>
      <c r="V125" s="361"/>
      <c r="W125" s="361"/>
      <c r="X125" s="361"/>
      <c r="Y125" s="361"/>
      <c r="Z125" s="361"/>
      <c r="AA125" s="361"/>
      <c r="AB125" s="361"/>
      <c r="AC125" s="361"/>
      <c r="AD125" s="361"/>
      <c r="AE125" s="361"/>
      <c r="AF125" s="361"/>
      <c r="AG125" s="361"/>
      <c r="AH125" s="361"/>
      <c r="AI125" s="362"/>
    </row>
    <row r="126" spans="2:40" s="50" customFormat="1" ht="19.2" x14ac:dyDescent="0.25">
      <c r="B126" s="360"/>
      <c r="C126" s="361"/>
      <c r="D126" s="361"/>
      <c r="E126" s="361"/>
      <c r="F126" s="361"/>
      <c r="G126" s="361"/>
      <c r="H126" s="361"/>
      <c r="I126" s="361"/>
      <c r="J126" s="361"/>
      <c r="K126" s="361"/>
      <c r="L126" s="361"/>
      <c r="M126" s="361"/>
      <c r="N126" s="361"/>
      <c r="O126" s="361"/>
      <c r="P126" s="361"/>
      <c r="Q126" s="361"/>
      <c r="R126" s="361"/>
      <c r="S126" s="361"/>
      <c r="T126" s="361"/>
      <c r="U126" s="361"/>
      <c r="V126" s="361"/>
      <c r="W126" s="361"/>
      <c r="X126" s="361"/>
      <c r="Y126" s="361"/>
      <c r="Z126" s="361"/>
      <c r="AA126" s="361"/>
      <c r="AB126" s="361"/>
      <c r="AC126" s="361"/>
      <c r="AD126" s="361"/>
      <c r="AE126" s="361"/>
      <c r="AF126" s="361"/>
      <c r="AG126" s="361"/>
      <c r="AH126" s="361"/>
      <c r="AI126" s="362"/>
    </row>
    <row r="127" spans="2:40" s="50" customFormat="1" ht="19.2" x14ac:dyDescent="0.25">
      <c r="B127" s="324"/>
      <c r="C127" s="325"/>
      <c r="D127" s="325"/>
      <c r="E127" s="325"/>
      <c r="F127" s="325"/>
      <c r="G127" s="325"/>
      <c r="H127" s="325"/>
      <c r="I127" s="325"/>
      <c r="J127" s="325"/>
      <c r="K127" s="325"/>
      <c r="L127" s="325"/>
      <c r="M127" s="325"/>
      <c r="N127" s="325"/>
      <c r="O127" s="325"/>
      <c r="P127" s="325"/>
      <c r="Q127" s="325"/>
      <c r="R127" s="325"/>
      <c r="S127" s="325"/>
      <c r="T127" s="325"/>
      <c r="U127" s="325"/>
      <c r="V127" s="325"/>
      <c r="W127" s="325"/>
      <c r="X127" s="325"/>
      <c r="Y127" s="325"/>
      <c r="Z127" s="325"/>
      <c r="AA127" s="325"/>
      <c r="AB127" s="325"/>
      <c r="AC127" s="325"/>
      <c r="AD127" s="325"/>
      <c r="AE127" s="325"/>
      <c r="AF127" s="325"/>
      <c r="AG127" s="325"/>
      <c r="AH127" s="325"/>
      <c r="AI127" s="343"/>
      <c r="AL127"/>
    </row>
    <row r="128" spans="2:40" s="50" customFormat="1" ht="19.2" x14ac:dyDescent="0.25">
      <c r="B128" s="324"/>
      <c r="C128" s="325"/>
      <c r="D128" s="325"/>
      <c r="E128" s="325"/>
      <c r="F128" s="325"/>
      <c r="G128" s="325"/>
      <c r="H128" s="325"/>
      <c r="I128" s="325"/>
      <c r="J128" s="325"/>
      <c r="K128" s="325"/>
      <c r="L128" s="325"/>
      <c r="M128" s="325"/>
      <c r="N128" s="325"/>
      <c r="O128" s="325"/>
      <c r="P128" s="325"/>
      <c r="Q128" s="325"/>
      <c r="R128" s="325"/>
      <c r="S128" s="325"/>
      <c r="T128" s="325"/>
      <c r="U128" s="325"/>
      <c r="V128" s="325"/>
      <c r="W128" s="325"/>
      <c r="X128" s="325"/>
      <c r="Y128" s="325"/>
      <c r="Z128" s="325"/>
      <c r="AA128" s="325"/>
      <c r="AB128" s="325"/>
      <c r="AC128" s="325"/>
      <c r="AD128" s="325"/>
      <c r="AE128" s="325"/>
      <c r="AF128" s="325"/>
      <c r="AG128" s="325"/>
      <c r="AH128" s="325"/>
      <c r="AI128" s="343"/>
    </row>
    <row r="129" spans="1:42" s="50" customFormat="1" ht="19.2" x14ac:dyDescent="0.25">
      <c r="B129" s="324"/>
      <c r="C129" s="325"/>
      <c r="D129" s="325"/>
      <c r="E129" s="325"/>
      <c r="F129" s="325"/>
      <c r="G129" s="325"/>
      <c r="H129" s="325"/>
      <c r="I129" s="325"/>
      <c r="J129" s="325"/>
      <c r="K129" s="325"/>
      <c r="L129" s="325"/>
      <c r="M129" s="325"/>
      <c r="N129" s="325"/>
      <c r="O129" s="325"/>
      <c r="P129" s="325"/>
      <c r="Q129" s="325"/>
      <c r="R129" s="325"/>
      <c r="S129" s="325"/>
      <c r="T129" s="325"/>
      <c r="U129" s="325"/>
      <c r="V129" s="325"/>
      <c r="W129" s="325"/>
      <c r="X129" s="325"/>
      <c r="Y129" s="325"/>
      <c r="Z129" s="325"/>
      <c r="AA129" s="325"/>
      <c r="AB129" s="325"/>
      <c r="AC129" s="325"/>
      <c r="AD129" s="325"/>
      <c r="AE129" s="325"/>
      <c r="AF129" s="325"/>
      <c r="AG129" s="325"/>
      <c r="AH129" s="325"/>
      <c r="AI129" s="343"/>
    </row>
    <row r="130" spans="1:42" s="50" customFormat="1" ht="19.2" x14ac:dyDescent="0.25">
      <c r="B130" s="324"/>
      <c r="C130" s="325"/>
      <c r="D130" s="325"/>
      <c r="E130" s="325"/>
      <c r="F130" s="325"/>
      <c r="G130" s="325"/>
      <c r="H130" s="325"/>
      <c r="I130" s="325"/>
      <c r="J130" s="325"/>
      <c r="K130" s="325"/>
      <c r="L130" s="325"/>
      <c r="M130" s="325"/>
      <c r="N130" s="325"/>
      <c r="O130" s="325"/>
      <c r="P130" s="325"/>
      <c r="Q130" s="325"/>
      <c r="R130" s="325"/>
      <c r="S130" s="325"/>
      <c r="T130" s="325"/>
      <c r="U130" s="325"/>
      <c r="V130" s="325"/>
      <c r="W130" s="325"/>
      <c r="X130" s="325"/>
      <c r="Y130" s="325"/>
      <c r="Z130" s="325"/>
      <c r="AA130" s="325"/>
      <c r="AB130" s="325"/>
      <c r="AC130" s="325"/>
      <c r="AD130" s="325"/>
      <c r="AE130" s="325"/>
      <c r="AF130" s="325"/>
      <c r="AG130" s="325"/>
      <c r="AH130" s="325"/>
      <c r="AI130" s="343"/>
    </row>
    <row r="131" spans="1:42" s="50" customFormat="1" ht="19.2" x14ac:dyDescent="0.25">
      <c r="B131" s="324"/>
      <c r="C131" s="325"/>
      <c r="D131" s="325"/>
      <c r="E131" s="325"/>
      <c r="F131" s="325"/>
      <c r="G131" s="325"/>
      <c r="H131" s="325"/>
      <c r="I131" s="325"/>
      <c r="J131" s="325"/>
      <c r="K131" s="325"/>
      <c r="L131" s="325"/>
      <c r="M131" s="325"/>
      <c r="N131" s="325"/>
      <c r="O131" s="325"/>
      <c r="P131" s="325"/>
      <c r="Q131" s="325"/>
      <c r="R131" s="325"/>
      <c r="S131" s="325"/>
      <c r="T131" s="325"/>
      <c r="U131" s="325"/>
      <c r="V131" s="325"/>
      <c r="W131" s="325"/>
      <c r="X131" s="325"/>
      <c r="Y131" s="325"/>
      <c r="Z131" s="325"/>
      <c r="AA131" s="325"/>
      <c r="AB131" s="325"/>
      <c r="AC131" s="325"/>
      <c r="AD131" s="325"/>
      <c r="AE131" s="325"/>
      <c r="AF131" s="325"/>
      <c r="AG131" s="325"/>
      <c r="AH131" s="325"/>
      <c r="AI131" s="343"/>
    </row>
    <row r="132" spans="1:42" s="50" customFormat="1" ht="19.8" thickBot="1" x14ac:dyDescent="0.3">
      <c r="B132" s="324"/>
      <c r="C132" s="325"/>
      <c r="D132" s="325"/>
      <c r="E132" s="325"/>
      <c r="F132" s="325"/>
      <c r="G132" s="325"/>
      <c r="H132" s="325"/>
      <c r="I132" s="325"/>
      <c r="J132" s="325"/>
      <c r="K132" s="325"/>
      <c r="L132" s="325"/>
      <c r="M132" s="325"/>
      <c r="N132" s="325"/>
      <c r="O132" s="325"/>
      <c r="P132" s="325"/>
      <c r="Q132" s="325"/>
      <c r="R132" s="325"/>
      <c r="S132" s="325"/>
      <c r="T132" s="325"/>
      <c r="U132" s="325"/>
      <c r="V132" s="325"/>
      <c r="W132" s="325"/>
      <c r="X132" s="325"/>
      <c r="Y132" s="325"/>
      <c r="Z132" s="325"/>
      <c r="AA132" s="325"/>
      <c r="AB132" s="325"/>
      <c r="AC132" s="325"/>
      <c r="AD132" s="325"/>
      <c r="AE132" s="325"/>
      <c r="AF132" s="325"/>
      <c r="AG132" s="325"/>
      <c r="AH132" s="325"/>
      <c r="AI132" s="343"/>
    </row>
    <row r="133" spans="1:42" s="58" customFormat="1" ht="18.75" customHeight="1" x14ac:dyDescent="0.25">
      <c r="A133" s="57"/>
      <c r="B133" s="344" t="s">
        <v>120</v>
      </c>
      <c r="C133" s="345"/>
      <c r="D133" s="345"/>
      <c r="E133" s="345"/>
      <c r="F133" s="345"/>
      <c r="G133" s="345"/>
      <c r="H133" s="345"/>
      <c r="I133" s="345"/>
      <c r="J133" s="345"/>
      <c r="K133" s="345"/>
      <c r="L133" s="345" t="s">
        <v>121</v>
      </c>
      <c r="M133" s="345"/>
      <c r="N133" s="345"/>
      <c r="O133" s="345"/>
      <c r="P133" s="345"/>
      <c r="Q133" s="345"/>
      <c r="R133" s="345"/>
      <c r="S133" s="345"/>
      <c r="T133" s="345"/>
      <c r="U133" s="345"/>
      <c r="V133" s="345" t="s">
        <v>122</v>
      </c>
      <c r="W133" s="345"/>
      <c r="X133" s="345"/>
      <c r="Y133" s="345"/>
      <c r="Z133" s="345"/>
      <c r="AA133" s="345"/>
      <c r="AB133" s="345"/>
      <c r="AC133" s="345"/>
      <c r="AD133" s="345"/>
      <c r="AE133" s="345"/>
      <c r="AF133" s="348"/>
      <c r="AG133" s="348"/>
      <c r="AH133" s="348"/>
      <c r="AI133" s="349"/>
    </row>
    <row r="134" spans="1:42" s="58" customFormat="1" ht="34.5" customHeight="1" x14ac:dyDescent="0.25">
      <c r="A134" s="57"/>
      <c r="B134" s="346"/>
      <c r="C134" s="347"/>
      <c r="D134" s="347"/>
      <c r="E134" s="347"/>
      <c r="F134" s="347"/>
      <c r="G134" s="347"/>
      <c r="H134" s="347"/>
      <c r="I134" s="347"/>
      <c r="J134" s="347"/>
      <c r="K134" s="347"/>
      <c r="L134" s="347"/>
      <c r="M134" s="347"/>
      <c r="N134" s="347"/>
      <c r="O134" s="347"/>
      <c r="P134" s="347"/>
      <c r="Q134" s="347"/>
      <c r="R134" s="347"/>
      <c r="S134" s="347"/>
      <c r="T134" s="347"/>
      <c r="U134" s="347"/>
      <c r="V134" s="347"/>
      <c r="W134" s="347"/>
      <c r="X134" s="347"/>
      <c r="Y134" s="347"/>
      <c r="Z134" s="347"/>
      <c r="AA134" s="347"/>
      <c r="AB134" s="347"/>
      <c r="AC134" s="347"/>
      <c r="AD134" s="347"/>
      <c r="AE134" s="347"/>
      <c r="AF134" s="350"/>
      <c r="AG134" s="350"/>
      <c r="AH134" s="350"/>
      <c r="AI134" s="351"/>
    </row>
    <row r="135" spans="1:42" s="59" customFormat="1" ht="45.6" customHeight="1" x14ac:dyDescent="0.25">
      <c r="A135" s="57"/>
      <c r="B135" s="355" t="s">
        <v>131</v>
      </c>
      <c r="C135" s="356"/>
      <c r="D135" s="356"/>
      <c r="E135" s="356"/>
      <c r="F135" s="356"/>
      <c r="G135" s="356"/>
      <c r="H135" s="356"/>
      <c r="I135" s="356"/>
      <c r="J135" s="356"/>
      <c r="K135" s="356"/>
      <c r="L135" s="356" t="s">
        <v>150</v>
      </c>
      <c r="M135" s="356"/>
      <c r="N135" s="356"/>
      <c r="O135" s="356"/>
      <c r="P135" s="356"/>
      <c r="Q135" s="356"/>
      <c r="R135" s="356"/>
      <c r="S135" s="356"/>
      <c r="T135" s="356"/>
      <c r="U135" s="356"/>
      <c r="V135" s="356" t="s">
        <v>123</v>
      </c>
      <c r="W135" s="356"/>
      <c r="X135" s="356"/>
      <c r="Y135" s="356"/>
      <c r="Z135" s="356"/>
      <c r="AA135" s="356"/>
      <c r="AB135" s="356"/>
      <c r="AC135" s="356"/>
      <c r="AD135" s="356"/>
      <c r="AE135" s="356"/>
      <c r="AF135" s="357" t="s">
        <v>124</v>
      </c>
      <c r="AG135" s="357"/>
      <c r="AH135" s="358" t="str">
        <f>+I7</f>
        <v>25 DE DICIEMBRE DE 2025 AL 13 DE ENERO DE 2026</v>
      </c>
      <c r="AI135" s="359"/>
    </row>
    <row r="136" spans="1:42" ht="18.600000000000001" thickBot="1" x14ac:dyDescent="0.35">
      <c r="B136" s="339" t="s">
        <v>125</v>
      </c>
      <c r="C136" s="340"/>
      <c r="D136" s="340"/>
      <c r="E136" s="340"/>
      <c r="F136" s="340"/>
      <c r="G136" s="340"/>
      <c r="H136" s="340"/>
      <c r="I136" s="340"/>
      <c r="J136" s="340"/>
      <c r="K136" s="340"/>
      <c r="L136" s="340" t="s">
        <v>126</v>
      </c>
      <c r="M136" s="340"/>
      <c r="N136" s="340"/>
      <c r="O136" s="340"/>
      <c r="P136" s="340"/>
      <c r="Q136" s="340"/>
      <c r="R136" s="340"/>
      <c r="S136" s="340"/>
      <c r="T136" s="340"/>
      <c r="U136" s="340"/>
      <c r="V136" s="340" t="s">
        <v>127</v>
      </c>
      <c r="W136" s="340"/>
      <c r="X136" s="340"/>
      <c r="Y136" s="340"/>
      <c r="Z136" s="340"/>
      <c r="AA136" s="340"/>
      <c r="AB136" s="340"/>
      <c r="AC136" s="340"/>
      <c r="AD136" s="340"/>
      <c r="AE136" s="340"/>
      <c r="AF136" s="341" t="s">
        <v>128</v>
      </c>
      <c r="AG136" s="341"/>
      <c r="AH136" s="341"/>
      <c r="AI136" s="342"/>
    </row>
    <row r="138" spans="1:42" ht="13.8" x14ac:dyDescent="0.3">
      <c r="AP138"/>
    </row>
    <row r="152" spans="38:39" ht="13.8" x14ac:dyDescent="0.3">
      <c r="AL152"/>
    </row>
    <row r="160" spans="38:39" ht="13.8" x14ac:dyDescent="0.3">
      <c r="AM160"/>
    </row>
    <row r="176" spans="38:38" ht="13.8" x14ac:dyDescent="0.3">
      <c r="AL176"/>
    </row>
    <row r="178" spans="42:42" ht="13.8" x14ac:dyDescent="0.3">
      <c r="AP178"/>
    </row>
    <row r="205" spans="38:38" ht="13.8" x14ac:dyDescent="0.3">
      <c r="AL205"/>
    </row>
    <row r="209" spans="37:42" ht="13.8" x14ac:dyDescent="0.3">
      <c r="AP209"/>
    </row>
    <row r="223" spans="37:42" ht="13.8" x14ac:dyDescent="0.3">
      <c r="AK223"/>
    </row>
    <row r="225" spans="42:53" ht="13.8" x14ac:dyDescent="0.3">
      <c r="AP225"/>
    </row>
    <row r="229" spans="42:53" ht="13.8" x14ac:dyDescent="0.3">
      <c r="BA229"/>
    </row>
  </sheetData>
  <mergeCells count="381">
    <mergeCell ref="E87:F87"/>
    <mergeCell ref="G87:H87"/>
    <mergeCell ref="B101:P101"/>
    <mergeCell ref="Q101:AI101"/>
    <mergeCell ref="E86:F86"/>
    <mergeCell ref="G86:H86"/>
    <mergeCell ref="B135:K135"/>
    <mergeCell ref="L135:U135"/>
    <mergeCell ref="V135:AE135"/>
    <mergeCell ref="AF135:AG135"/>
    <mergeCell ref="AH135:AI135"/>
    <mergeCell ref="B124:AI124"/>
    <mergeCell ref="B125:AI125"/>
    <mergeCell ref="B126:AI126"/>
    <mergeCell ref="B127:AI127"/>
    <mergeCell ref="B128:AI128"/>
    <mergeCell ref="B129:AI129"/>
    <mergeCell ref="C121:L121"/>
    <mergeCell ref="O121:V121"/>
    <mergeCell ref="W121:X121"/>
    <mergeCell ref="Z121:AH121"/>
    <mergeCell ref="B122:AI122"/>
    <mergeCell ref="B123:AI123"/>
    <mergeCell ref="C119:L119"/>
    <mergeCell ref="O119:V119"/>
    <mergeCell ref="W119:X119"/>
    <mergeCell ref="B136:K136"/>
    <mergeCell ref="L136:U136"/>
    <mergeCell ref="V136:AE136"/>
    <mergeCell ref="AF136:AI136"/>
    <mergeCell ref="B130:AI130"/>
    <mergeCell ref="B131:AI131"/>
    <mergeCell ref="B132:AI132"/>
    <mergeCell ref="B133:K134"/>
    <mergeCell ref="L133:U134"/>
    <mergeCell ref="V133:AE134"/>
    <mergeCell ref="AF133:AI134"/>
    <mergeCell ref="Z119:AH119"/>
    <mergeCell ref="C120:L120"/>
    <mergeCell ref="O120:V120"/>
    <mergeCell ref="W120:X120"/>
    <mergeCell ref="Z120:AH120"/>
    <mergeCell ref="B116:AI116"/>
    <mergeCell ref="B117:AI117"/>
    <mergeCell ref="C118:L118"/>
    <mergeCell ref="O118:V118"/>
    <mergeCell ref="W118:X118"/>
    <mergeCell ref="Z118:AH118"/>
    <mergeCell ref="B105:P105"/>
    <mergeCell ref="Q105:AI105"/>
    <mergeCell ref="B112:AI112"/>
    <mergeCell ref="B113:AI113"/>
    <mergeCell ref="B114:AI114"/>
    <mergeCell ref="B115:AI115"/>
    <mergeCell ref="B106:P106"/>
    <mergeCell ref="Q106:AI106"/>
    <mergeCell ref="B107:P107"/>
    <mergeCell ref="Q107:AI107"/>
    <mergeCell ref="B109:P109"/>
    <mergeCell ref="Q109:AI109"/>
    <mergeCell ref="B111:P111"/>
    <mergeCell ref="Q111:AI111"/>
    <mergeCell ref="B98:G98"/>
    <mergeCell ref="H98:P98"/>
    <mergeCell ref="B99:P99"/>
    <mergeCell ref="Q99:AI99"/>
    <mergeCell ref="B103:P103"/>
    <mergeCell ref="Q103:AI103"/>
    <mergeCell ref="E79:F79"/>
    <mergeCell ref="G79:H79"/>
    <mergeCell ref="B89:AI89"/>
    <mergeCell ref="B95:AI95"/>
    <mergeCell ref="B96:AI96"/>
    <mergeCell ref="B97:AI97"/>
    <mergeCell ref="E80:F80"/>
    <mergeCell ref="G80:H80"/>
    <mergeCell ref="E81:F81"/>
    <mergeCell ref="G81:H81"/>
    <mergeCell ref="E82:F82"/>
    <mergeCell ref="G82:H82"/>
    <mergeCell ref="E83:F83"/>
    <mergeCell ref="G83:H83"/>
    <mergeCell ref="E84:F84"/>
    <mergeCell ref="G84:H84"/>
    <mergeCell ref="E85:F85"/>
    <mergeCell ref="G85:H85"/>
    <mergeCell ref="E76:F76"/>
    <mergeCell ref="G76:H76"/>
    <mergeCell ref="E77:F77"/>
    <mergeCell ref="G77:H77"/>
    <mergeCell ref="E78:F78"/>
    <mergeCell ref="G78:H78"/>
    <mergeCell ref="E73:F73"/>
    <mergeCell ref="G73:H73"/>
    <mergeCell ref="E74:F74"/>
    <mergeCell ref="G74:H74"/>
    <mergeCell ref="E75:F75"/>
    <mergeCell ref="G75:H75"/>
    <mergeCell ref="E70:F70"/>
    <mergeCell ref="G70:H70"/>
    <mergeCell ref="E71:F71"/>
    <mergeCell ref="G71:H71"/>
    <mergeCell ref="E72:F72"/>
    <mergeCell ref="G72:H72"/>
    <mergeCell ref="E67:F67"/>
    <mergeCell ref="G67:H67"/>
    <mergeCell ref="E68:F68"/>
    <mergeCell ref="G68:H68"/>
    <mergeCell ref="E69:F69"/>
    <mergeCell ref="G69:H69"/>
    <mergeCell ref="B64:AI64"/>
    <mergeCell ref="E65:F65"/>
    <mergeCell ref="G65:H65"/>
    <mergeCell ref="E66:F66"/>
    <mergeCell ref="G66:H66"/>
    <mergeCell ref="AA61:AD61"/>
    <mergeCell ref="AE61:AI61"/>
    <mergeCell ref="B62:F62"/>
    <mergeCell ref="G62:J62"/>
    <mergeCell ref="K62:N62"/>
    <mergeCell ref="O62:R62"/>
    <mergeCell ref="S62:V62"/>
    <mergeCell ref="W62:Z62"/>
    <mergeCell ref="AA62:AD62"/>
    <mergeCell ref="AE62:AI62"/>
    <mergeCell ref="B61:F61"/>
    <mergeCell ref="G61:J61"/>
    <mergeCell ref="K61:N61"/>
    <mergeCell ref="O61:R61"/>
    <mergeCell ref="S61:V61"/>
    <mergeCell ref="W61:Z61"/>
    <mergeCell ref="B60:F60"/>
    <mergeCell ref="G60:J60"/>
    <mergeCell ref="K60:N60"/>
    <mergeCell ref="O60:R60"/>
    <mergeCell ref="S60:V60"/>
    <mergeCell ref="W60:Z60"/>
    <mergeCell ref="AA60:AD60"/>
    <mergeCell ref="AE60:AI60"/>
    <mergeCell ref="B63:AI63"/>
    <mergeCell ref="B56:AI56"/>
    <mergeCell ref="B57:AI57"/>
    <mergeCell ref="B58:R58"/>
    <mergeCell ref="S58:AI58"/>
    <mergeCell ref="B59:F59"/>
    <mergeCell ref="G59:J59"/>
    <mergeCell ref="K59:N59"/>
    <mergeCell ref="O59:R59"/>
    <mergeCell ref="S59:V59"/>
    <mergeCell ref="W59:Z59"/>
    <mergeCell ref="AA59:AD59"/>
    <mergeCell ref="AE59:AI59"/>
    <mergeCell ref="B55:G55"/>
    <mergeCell ref="H55:P55"/>
    <mergeCell ref="Q55:R55"/>
    <mergeCell ref="S55:AA55"/>
    <mergeCell ref="AB55:AE55"/>
    <mergeCell ref="AF55:AI55"/>
    <mergeCell ref="AB53:AE53"/>
    <mergeCell ref="AF53:AI53"/>
    <mergeCell ref="B54:G54"/>
    <mergeCell ref="H54:L54"/>
    <mergeCell ref="M54:P54"/>
    <mergeCell ref="Q54:R54"/>
    <mergeCell ref="S54:AA54"/>
    <mergeCell ref="AB54:AE54"/>
    <mergeCell ref="AF54:AI54"/>
    <mergeCell ref="B53:D53"/>
    <mergeCell ref="E53:G53"/>
    <mergeCell ref="H53:L53"/>
    <mergeCell ref="M53:P53"/>
    <mergeCell ref="Q53:R53"/>
    <mergeCell ref="S53:AA53"/>
    <mergeCell ref="AB51:AE51"/>
    <mergeCell ref="AF51:AI51"/>
    <mergeCell ref="B52:D52"/>
    <mergeCell ref="E52:G52"/>
    <mergeCell ref="H52:L52"/>
    <mergeCell ref="M52:P52"/>
    <mergeCell ref="Q52:R52"/>
    <mergeCell ref="S52:AA52"/>
    <mergeCell ref="AB52:AE52"/>
    <mergeCell ref="AF52:AI52"/>
    <mergeCell ref="B51:D51"/>
    <mergeCell ref="E51:G51"/>
    <mergeCell ref="H51:L51"/>
    <mergeCell ref="M51:P51"/>
    <mergeCell ref="Q51:R51"/>
    <mergeCell ref="S51:AA51"/>
    <mergeCell ref="AB49:AE49"/>
    <mergeCell ref="AF49:AI49"/>
    <mergeCell ref="B50:D50"/>
    <mergeCell ref="E50:G50"/>
    <mergeCell ref="H50:L50"/>
    <mergeCell ref="M50:P50"/>
    <mergeCell ref="Q50:R50"/>
    <mergeCell ref="S50:AA50"/>
    <mergeCell ref="AB50:AE50"/>
    <mergeCell ref="AF50:AI50"/>
    <mergeCell ref="B49:D49"/>
    <mergeCell ref="E49:G49"/>
    <mergeCell ref="H49:L49"/>
    <mergeCell ref="M49:P49"/>
    <mergeCell ref="Q49:R49"/>
    <mergeCell ref="S49:AA49"/>
    <mergeCell ref="AB47:AE47"/>
    <mergeCell ref="AF47:AI47"/>
    <mergeCell ref="B48:D48"/>
    <mergeCell ref="E48:G48"/>
    <mergeCell ref="H48:L48"/>
    <mergeCell ref="M48:P48"/>
    <mergeCell ref="Q48:R48"/>
    <mergeCell ref="S48:AA48"/>
    <mergeCell ref="AB48:AE48"/>
    <mergeCell ref="AF48:AI48"/>
    <mergeCell ref="B47:D47"/>
    <mergeCell ref="E47:G47"/>
    <mergeCell ref="H47:L47"/>
    <mergeCell ref="M47:P47"/>
    <mergeCell ref="Q47:R47"/>
    <mergeCell ref="S47:AA47"/>
    <mergeCell ref="B46:D46"/>
    <mergeCell ref="E46:G46"/>
    <mergeCell ref="H46:L46"/>
    <mergeCell ref="M46:P46"/>
    <mergeCell ref="Q46:R46"/>
    <mergeCell ref="S46:AA46"/>
    <mergeCell ref="AB46:AE46"/>
    <mergeCell ref="AF46:AI46"/>
    <mergeCell ref="B45:D45"/>
    <mergeCell ref="E45:G45"/>
    <mergeCell ref="H45:L45"/>
    <mergeCell ref="M45:P45"/>
    <mergeCell ref="Q45:R45"/>
    <mergeCell ref="S45:AA45"/>
    <mergeCell ref="B44:D44"/>
    <mergeCell ref="E44:G44"/>
    <mergeCell ref="H44:L44"/>
    <mergeCell ref="M44:P44"/>
    <mergeCell ref="Q44:R44"/>
    <mergeCell ref="S44:AA44"/>
    <mergeCell ref="AB44:AI44"/>
    <mergeCell ref="AB45:AE45"/>
    <mergeCell ref="AF45:AI45"/>
    <mergeCell ref="B39:AI39"/>
    <mergeCell ref="B41:AI41"/>
    <mergeCell ref="B42:R42"/>
    <mergeCell ref="S42:AI42"/>
    <mergeCell ref="B43:D43"/>
    <mergeCell ref="E43:G43"/>
    <mergeCell ref="H43:L43"/>
    <mergeCell ref="M43:P43"/>
    <mergeCell ref="Q43:R43"/>
    <mergeCell ref="S43:AA43"/>
    <mergeCell ref="AB43:AE43"/>
    <mergeCell ref="AF43:AI43"/>
    <mergeCell ref="B37:F37"/>
    <mergeCell ref="G37:R37"/>
    <mergeCell ref="S37:W37"/>
    <mergeCell ref="X37:AI37"/>
    <mergeCell ref="B38:F38"/>
    <mergeCell ref="G38:R38"/>
    <mergeCell ref="S38:W38"/>
    <mergeCell ref="X38:AI38"/>
    <mergeCell ref="B35:F35"/>
    <mergeCell ref="G35:R35"/>
    <mergeCell ref="S35:W35"/>
    <mergeCell ref="X35:AI35"/>
    <mergeCell ref="B36:F36"/>
    <mergeCell ref="G36:R36"/>
    <mergeCell ref="S36:W36"/>
    <mergeCell ref="X36:AI36"/>
    <mergeCell ref="G28:R28"/>
    <mergeCell ref="S28:W28"/>
    <mergeCell ref="X28:AI28"/>
    <mergeCell ref="B33:F33"/>
    <mergeCell ref="G33:R33"/>
    <mergeCell ref="S33:W33"/>
    <mergeCell ref="X33:AI33"/>
    <mergeCell ref="B34:F34"/>
    <mergeCell ref="G34:R34"/>
    <mergeCell ref="S34:W34"/>
    <mergeCell ref="X34:AI34"/>
    <mergeCell ref="B31:F31"/>
    <mergeCell ref="G31:R31"/>
    <mergeCell ref="S31:W31"/>
    <mergeCell ref="X31:AI31"/>
    <mergeCell ref="B32:F32"/>
    <mergeCell ref="G32:R32"/>
    <mergeCell ref="S32:W32"/>
    <mergeCell ref="X32:AI32"/>
    <mergeCell ref="B22:H22"/>
    <mergeCell ref="I22:M22"/>
    <mergeCell ref="N22:R22"/>
    <mergeCell ref="S22:AI22"/>
    <mergeCell ref="B23:AI23"/>
    <mergeCell ref="A24:A96"/>
    <mergeCell ref="B25:AI25"/>
    <mergeCell ref="B26:D26"/>
    <mergeCell ref="E26:H26"/>
    <mergeCell ref="I26:P26"/>
    <mergeCell ref="B29:F29"/>
    <mergeCell ref="G29:R29"/>
    <mergeCell ref="S29:W29"/>
    <mergeCell ref="X29:AI29"/>
    <mergeCell ref="B30:F30"/>
    <mergeCell ref="G30:R30"/>
    <mergeCell ref="S30:W30"/>
    <mergeCell ref="X30:AI30"/>
    <mergeCell ref="Q26:W26"/>
    <mergeCell ref="X26:Z26"/>
    <mergeCell ref="AA26:AI26"/>
    <mergeCell ref="B27:R27"/>
    <mergeCell ref="S27:AI27"/>
    <mergeCell ref="B28:F28"/>
    <mergeCell ref="B21:H21"/>
    <mergeCell ref="I21:M21"/>
    <mergeCell ref="N21:R21"/>
    <mergeCell ref="S21:X21"/>
    <mergeCell ref="Y21:AC21"/>
    <mergeCell ref="AD21:AI21"/>
    <mergeCell ref="B20:H20"/>
    <mergeCell ref="I20:M20"/>
    <mergeCell ref="N20:R20"/>
    <mergeCell ref="S20:X20"/>
    <mergeCell ref="Y20:AC20"/>
    <mergeCell ref="AD20:AI20"/>
    <mergeCell ref="Y16:AC16"/>
    <mergeCell ref="AD16:AI16"/>
    <mergeCell ref="B19:H19"/>
    <mergeCell ref="I19:M19"/>
    <mergeCell ref="N19:R19"/>
    <mergeCell ref="S19:X19"/>
    <mergeCell ref="Y19:AC19"/>
    <mergeCell ref="AD19:AI19"/>
    <mergeCell ref="B18:H18"/>
    <mergeCell ref="I18:M18"/>
    <mergeCell ref="N18:R18"/>
    <mergeCell ref="S18:X18"/>
    <mergeCell ref="Y18:AC18"/>
    <mergeCell ref="AD18:AI18"/>
    <mergeCell ref="B2:AI2"/>
    <mergeCell ref="B4:AI4"/>
    <mergeCell ref="B5:AI5"/>
    <mergeCell ref="B6:H6"/>
    <mergeCell ref="I6:AI6"/>
    <mergeCell ref="B7:H7"/>
    <mergeCell ref="I7:AI7"/>
    <mergeCell ref="B14:H14"/>
    <mergeCell ref="I14:M14"/>
    <mergeCell ref="N14:AI14"/>
    <mergeCell ref="B11:H11"/>
    <mergeCell ref="I11:AI11"/>
    <mergeCell ref="B12:AI12"/>
    <mergeCell ref="B13:H13"/>
    <mergeCell ref="I13:M13"/>
    <mergeCell ref="N13:AI13"/>
    <mergeCell ref="B90:AI90"/>
    <mergeCell ref="B91:AI91"/>
    <mergeCell ref="B92:AI92"/>
    <mergeCell ref="B93:AI93"/>
    <mergeCell ref="B94:AI94"/>
    <mergeCell ref="B8:H8"/>
    <mergeCell ref="I8:AI8"/>
    <mergeCell ref="B9:H9"/>
    <mergeCell ref="I9:AI9"/>
    <mergeCell ref="B10:H10"/>
    <mergeCell ref="I10:AI10"/>
    <mergeCell ref="B15:H15"/>
    <mergeCell ref="I15:M15"/>
    <mergeCell ref="N15:AI15"/>
    <mergeCell ref="B17:H17"/>
    <mergeCell ref="I17:M17"/>
    <mergeCell ref="N17:R17"/>
    <mergeCell ref="S17:X17"/>
    <mergeCell ref="Y17:AC17"/>
    <mergeCell ref="AD17:AI17"/>
    <mergeCell ref="B16:H16"/>
    <mergeCell ref="I16:M16"/>
    <mergeCell ref="N16:R16"/>
    <mergeCell ref="S16:X16"/>
  </mergeCells>
  <printOptions horizontalCentered="1"/>
  <pageMargins left="0.25" right="0.27559055118110237" top="0.35433070866141736" bottom="0.35433070866141736" header="0" footer="0"/>
  <pageSetup paperSize="8" scale="26" fitToHeight="2" orientation="portrait" horizontalDpi="4294967294" verticalDpi="4294967294" r:id="rId1"/>
  <headerFooter alignWithMargins="0">
    <oddFooter>&amp;CPágina &amp;P de &amp;N&amp;R&amp;D</oddFooter>
  </headerFooter>
  <rowBreaks count="3" manualBreakCount="3">
    <brk id="89" max="34" man="1"/>
    <brk id="96" max="34" man="1"/>
    <brk id="111"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JUN 25</vt:lpstr>
      <vt:lpstr>'JUN 25'!Área_de_impresión</vt:lpstr>
      <vt:lpstr>'JUN 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Mantenimiento 1</dc:creator>
  <cp:lastModifiedBy>Carlos Uzuriaga</cp:lastModifiedBy>
  <cp:lastPrinted>2026-01-14T01:43:12Z</cp:lastPrinted>
  <dcterms:created xsi:type="dcterms:W3CDTF">2025-04-23T19:10:54Z</dcterms:created>
  <dcterms:modified xsi:type="dcterms:W3CDTF">2026-01-14T01:43:23Z</dcterms:modified>
</cp:coreProperties>
</file>