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tolop\Desktop\01 - HUSJ\TORRE\INFORMES\12. FEBRERO\"/>
    </mc:Choice>
  </mc:AlternateContent>
  <xr:revisionPtr revIDLastSave="0" documentId="13_ncr:1_{C5F4660F-773C-4BD1-ACC0-035B3DCE1F9F}" xr6:coauthVersionLast="47" xr6:coauthVersionMax="47" xr10:uidLastSave="{00000000-0000-0000-0000-000000000000}"/>
  <bookViews>
    <workbookView xWindow="-108" yWindow="-108" windowWidth="23256" windowHeight="12456" xr2:uid="{0435BE1F-BE5C-47A3-915A-87AA1C42C637}"/>
  </bookViews>
  <sheets>
    <sheet name="JUN 25" sheetId="2" r:id="rId1"/>
  </sheets>
  <definedNames>
    <definedName name="_xlnm.Print_Area" localSheetId="0">'JUN 25'!$A$2:$AI$111</definedName>
    <definedName name="_xlnm.Print_Titles" localSheetId="0">'JUN 25'!$2:$23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44" i="2" l="1"/>
  <c r="X37" i="2"/>
  <c r="M53" i="2" l="1"/>
  <c r="H53" i="2" s="1"/>
  <c r="H54" i="2" s="1"/>
  <c r="AK57" i="2"/>
  <c r="W61" i="2" l="1"/>
  <c r="E26" i="2"/>
  <c r="O61" i="2"/>
  <c r="G37" i="2" l="1"/>
  <c r="AK58" i="2"/>
  <c r="AK59" i="2" s="1"/>
  <c r="AK60" i="2" s="1"/>
  <c r="K60" i="2"/>
  <c r="AK54" i="2" l="1"/>
  <c r="AK61" i="2"/>
  <c r="AH110" i="2"/>
  <c r="G61" i="2"/>
  <c r="K59" i="2"/>
  <c r="K61" i="2" s="1"/>
  <c r="Y19" i="2"/>
  <c r="S19" i="2"/>
  <c r="N19" i="2"/>
  <c r="I17" i="2"/>
  <c r="AK53" i="2" s="1"/>
  <c r="I19" i="2" l="1"/>
  <c r="AD19" i="2" s="1"/>
  <c r="AK62" i="2"/>
  <c r="AK63" i="2" s="1"/>
  <c r="AK64" i="2" s="1"/>
  <c r="AK70" i="2" l="1"/>
  <c r="AK71" i="2" s="1"/>
  <c r="AA61" i="2"/>
  <c r="AE61" i="2"/>
</calcChain>
</file>

<file path=xl/sharedStrings.xml><?xml version="1.0" encoding="utf-8"?>
<sst xmlns="http://schemas.openxmlformats.org/spreadsheetml/2006/main" count="178" uniqueCount="146">
  <si>
    <t>INFORME DE EJECUCIÓN PROYECTOS DE INFRAESTRUCTURA</t>
  </si>
  <si>
    <t>1. INFORMACIÓN GENERAL DEL PROYECTO</t>
  </si>
  <si>
    <t>RESOLUCIÓN DE ASIGNACIÓN No. 1832 DE 2023</t>
  </si>
  <si>
    <t>Informe No.</t>
  </si>
  <si>
    <t>Fecha</t>
  </si>
  <si>
    <t>Departamento</t>
  </si>
  <si>
    <t>CAUCA</t>
  </si>
  <si>
    <t>Municipio</t>
  </si>
  <si>
    <t>POPAYAN</t>
  </si>
  <si>
    <t>Entidad Beneficiaria</t>
  </si>
  <si>
    <t>HOSPITAL UNIVERSITARIO SAN JOSÉ DE POPAYÁN EMPRESA SOCIAL DEL ESTADO.</t>
  </si>
  <si>
    <t>Objeto del Proyecto:</t>
  </si>
  <si>
    <t xml:space="preserve">“CONSTRUCCION DE EDIFICIO PARA EL SERVICIO DE CONSULTA EXTERNA, PROCESOS DE INNOVACION – INVESTIGACION Y PROCESOS ADMINISTRATIVOS DEL HOSPITAL UNIVERSITARIO SAN JOSE DE POPAYAN E.S.E, SEGÚN PROYECTO APROBADO POR EL MINISTERIO DE SALUD Y PROTECCION SOCIAL, Y RECURSOS ASIGNADOS MEDIANTE RESOLUCION No 1832 DEL 8 DE NOVIEMBRE DE 2023” </t>
  </si>
  <si>
    <t>2, DATOS GENERALES DEL PROYECTO</t>
  </si>
  <si>
    <t>Valor del Proyecto:</t>
  </si>
  <si>
    <t>Treinta y tres mil setecientos sesenta y cuatro millones quinientos noventa y seis mil novecientos cincuenta y nueve pesos mcte</t>
  </si>
  <si>
    <t>Fecha de Presentación Proyecto</t>
  </si>
  <si>
    <t>18 de septiembre 2023</t>
  </si>
  <si>
    <t>Fecha de aprobación Proyecto</t>
  </si>
  <si>
    <t>19 de octubre de 2023</t>
  </si>
  <si>
    <t>COFINANCIACION</t>
  </si>
  <si>
    <t>MSPS</t>
  </si>
  <si>
    <t xml:space="preserve">TOTAL </t>
  </si>
  <si>
    <t>Valor Aporte Cofinanciación</t>
  </si>
  <si>
    <t>Acto Administrativo de asignación</t>
  </si>
  <si>
    <t>Valor Total:</t>
  </si>
  <si>
    <t>Fecha de giro proyecto Inicial</t>
  </si>
  <si>
    <t>Plazo Inicial de Ejecución:</t>
  </si>
  <si>
    <t>VEINTE (20) MESES</t>
  </si>
  <si>
    <t>Plazo de Ejecución Final:</t>
  </si>
  <si>
    <t>* Inserte las filas que requiera de presentarse ajuste presupuestales al proyecto - Suprima las casillas innecesarias</t>
  </si>
  <si>
    <t xml:space="preserve">3. INFORMACIÓN GENERAL DE LOS CONTRATOS </t>
  </si>
  <si>
    <t>Informe Nº</t>
  </si>
  <si>
    <t>Periodo comprendido entre el</t>
  </si>
  <si>
    <t>CONTRATO DE OBRA</t>
  </si>
  <si>
    <t>CONTRATO DE INTERVENTORIA DE OBRA</t>
  </si>
  <si>
    <t>Contratante:</t>
  </si>
  <si>
    <t>Contrato Nº:</t>
  </si>
  <si>
    <t>358 DE 2023</t>
  </si>
  <si>
    <t>078 DE 2024</t>
  </si>
  <si>
    <t>Contratista:</t>
  </si>
  <si>
    <t>CONSORCIO EVOLET</t>
  </si>
  <si>
    <t>Plazo Inicial:</t>
  </si>
  <si>
    <t>VEINTE MESES</t>
  </si>
  <si>
    <t>Fecha de Inicio:</t>
  </si>
  <si>
    <t>|</t>
  </si>
  <si>
    <t>22 de marzo de 2024</t>
  </si>
  <si>
    <t>Fecha de terminación:</t>
  </si>
  <si>
    <t>Nueva fecha de terminación:</t>
  </si>
  <si>
    <t>Valor Inicial:</t>
  </si>
  <si>
    <t>Valor Anticipo:</t>
  </si>
  <si>
    <t>(30%) del valor del contrato a título de anticipo una vez obtenidas las licencias de construcción. El anticipo se tramitará previa solicitud del Contratista y aceptación de las condiciones del Hospital Universitario San José E.S.E para su entrega. En todo caso el anticipo estará sujeto a la disponibilidad de cupo en el Programa Anual Mensualizado de Caja (PAC).</t>
  </si>
  <si>
    <t xml:space="preserve">No tiene anticipo </t>
  </si>
  <si>
    <t>Forma de Pago</t>
  </si>
  <si>
    <t>El precio del contrato se pagará por medio de actas parciales debidamente aprobadas por el interventor, y avaladas por el supervisor de la interventoría, de todas maneras, El último pago, se efectuará con el Acta de Liquidación Final del contrato y no podrá ser por un valor menor del diez por ciento (10%) del valor del contrato y debe ir acompañada del informe final de interventoría, donde se certifique el recibo a satisfacción de la construcción, de acuerdo a los términos de la propuesta económica presentada por el CONTRATISTA.</t>
  </si>
  <si>
    <t>El Hospital Universitario San José pagará al interventor el valor del contrato, dentro de los 60 días siguientes a la presentación de la cuenta, mediante actas parciales, las cuales se tasarán de acuerdo al avance del contrato de obra vigilado, de acuerdo con la interventoría ejecutada, revisada, aceptada y recibida a satisfacción por el supervisor, las cuales además deben ser verificables físicamente y deberán soportarse en actas de interventoría.</t>
  </si>
  <si>
    <t>Valor pagado:</t>
  </si>
  <si>
    <t>Nombre del Supervisor</t>
  </si>
  <si>
    <t>Nombre Interventor:</t>
  </si>
  <si>
    <t>* Inserte las filas que requiera según el número de suspensiones, reinicios, Prorrogas, adiciones presupuestales, etc. - Suprima las casillas innecesarias</t>
  </si>
  <si>
    <t>4. RESUMEN DE PAGOS</t>
  </si>
  <si>
    <t>CONTRATO DE OBRA Nº    358-2023</t>
  </si>
  <si>
    <t>CONTRATO DE INTERVENTORIA Nº 078-2024</t>
  </si>
  <si>
    <t>CONCEPTO</t>
  </si>
  <si>
    <t>FECHA DE PAGO</t>
  </si>
  <si>
    <t>VALOR BRUTO PAGADO</t>
  </si>
  <si>
    <t>VALOR NETO AMORTIZANDO ANT</t>
  </si>
  <si>
    <t>%</t>
  </si>
  <si>
    <t>VALOR</t>
  </si>
  <si>
    <t>Anticipo del 30%</t>
  </si>
  <si>
    <t>Anticipo</t>
  </si>
  <si>
    <t>TOTAL PAGADO OBRA</t>
  </si>
  <si>
    <t>TOTAL PAGADO INTERVENTORÍA</t>
  </si>
  <si>
    <t>SALDO POR EJECUTAR</t>
  </si>
  <si>
    <t>5. SEGUIMIENTO AL AVANCE</t>
  </si>
  <si>
    <t>AVANCE FISICO (%)</t>
  </si>
  <si>
    <t>AVANCE FINANCIERO (%) Incluye ejecutado de Interventoría</t>
  </si>
  <si>
    <t>ACUM. ANTERIOR</t>
  </si>
  <si>
    <t>AVANCE MENSUAL</t>
  </si>
  <si>
    <t>TOTAL ACUMULADO</t>
  </si>
  <si>
    <t>% Programado</t>
  </si>
  <si>
    <t>% Ejecutado</t>
  </si>
  <si>
    <t>Diferencia</t>
  </si>
  <si>
    <t>6.RENDIMIENTOS FINANCIEROS</t>
  </si>
  <si>
    <t>En este campo indicar fecha del envío del soporte de la transferencia de rendimientos financieros, valor y mes correspondiente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</si>
  <si>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</si>
  <si>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</si>
  <si>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</si>
  <si>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</si>
  <si>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</si>
  <si>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</si>
  <si>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</si>
  <si>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</si>
  <si>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</si>
  <si>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</si>
  <si>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</si>
  <si>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</si>
  <si>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 Inserte las filas que requiera según el numero de rendimientos generados y reportados</t>
  </si>
  <si>
    <t>7. DESCRIPCIÓN DE ACTIVIDADES EJECUTADAS EN EL PERIODO DEL INFORME</t>
  </si>
  <si>
    <t>8. REGISTRO FOTOGRÁFICO</t>
  </si>
  <si>
    <t>9. CONCLUSIONES Y ACTIVIDADESDE SEGUIMIENTO</t>
  </si>
  <si>
    <t>10. ACCIONES A SEGUIR POR PARTE DEL MSPS</t>
  </si>
  <si>
    <t>11. ESTADO DE CARGUE DE INFORMACIÓN EN PLATAFORMA PISIS</t>
  </si>
  <si>
    <t>En este campo se debe indicar la fecha del último cargue realizado en la plataforma PISIS por parte de la entidad ejecutora y si está actualizada la misma</t>
  </si>
  <si>
    <t xml:space="preserve">Acto administrativo de incorporación de recursos </t>
  </si>
  <si>
    <t>D05 ACTAS DE EJECUCION PARCIAL Y FINALES</t>
  </si>
  <si>
    <t>D09 COMPROBANTE REINTEGRO RECURSOS</t>
  </si>
  <si>
    <t>NA</t>
  </si>
  <si>
    <t>D02 LINEAMIENTO TECNICOS</t>
  </si>
  <si>
    <t>D06 INFORMES PARCIALES</t>
  </si>
  <si>
    <t>D10 RELACION RENDIMIENTOS FINANCIEROS</t>
  </si>
  <si>
    <t>D03 CONTRATO</t>
  </si>
  <si>
    <t>D07 ACTAS DE LIQUIDACION</t>
  </si>
  <si>
    <t>D11 CONSIGNACION REINTEGRO RENDIMIENTOS</t>
  </si>
  <si>
    <t>D04 POLIZA</t>
  </si>
  <si>
    <t>D08 REINTEGRO DE RECURSOS</t>
  </si>
  <si>
    <t>D12 COMUNCIACIONES DIRIGIDAS AL MINISTERIO</t>
  </si>
  <si>
    <t>Elaborado por:</t>
  </si>
  <si>
    <t>Revisador por:</t>
  </si>
  <si>
    <t>Revisado por:</t>
  </si>
  <si>
    <t>Nombre: Andres Felipe Sossa Caballero</t>
  </si>
  <si>
    <t>Fecha de Elaboración:</t>
  </si>
  <si>
    <t>Cargo: Contratista MSPS</t>
  </si>
  <si>
    <t>Pag. 1</t>
  </si>
  <si>
    <r>
      <t>En este campo indicar que acciones se ejecutaron en el mes del informe presentado, que pendientes se tienen en el proyecto que se consideren importantes y de seguimiento por parte del MSPS (acciones correctivas y preventivas)</t>
    </r>
    <r>
      <rPr>
        <b/>
        <i/>
        <sz val="15"/>
        <rFont val="Arial Narrow"/>
        <family val="2"/>
      </rPr>
      <t>*** Este campo será diligenciado por el Ministerio de Salud y Protección Social</t>
    </r>
  </si>
  <si>
    <r>
      <t>En este campo indicar que acciones se proyectan para ejecutar en el siguiente mes del informe presentado, que pendientes se tienen en el proyecto que se consideren importantes y de seguimiento por parte de la Entidad ejecutora (acciones correctivas y preventivas)</t>
    </r>
    <r>
      <rPr>
        <b/>
        <i/>
        <sz val="15"/>
        <rFont val="Arial Narrow"/>
        <family val="2"/>
      </rPr>
      <t xml:space="preserve"> *** Este campo será diligenciado por el Ministerio de Salud y Protección Social</t>
    </r>
  </si>
  <si>
    <t>Nombre: Marco Antonio Velasco Mejia</t>
  </si>
  <si>
    <t>Contratista cesionario:</t>
  </si>
  <si>
    <t>Cargo: Apoyo a la supervision CTO 078 de 2024</t>
  </si>
  <si>
    <t>Cargo: Supervisora CTO 078 de 2024</t>
  </si>
  <si>
    <t>HOSPITAL UNIVERSITARIO SAN JOSÉ DE POPAYÁN</t>
  </si>
  <si>
    <t>POPAYÁN</t>
  </si>
  <si>
    <t>y el</t>
  </si>
  <si>
    <t>Fachada frontal y lateral norte. Avance del 98 % en la ejecución de ventanería, estucos, acabados arquitectónicos y sistema de sobrefachada.</t>
  </si>
  <si>
    <t>Primer piso. Avance del 92 % en acabados, enchapes, estucos, redes técnicas e instalación de cielorrasos.</t>
  </si>
  <si>
    <t>Segundo piso. Avance del 94 % en acabados arquitectónicos, con estucos, enchapes y cielorrasos en ejecución, ascensores en su etapa final instalación.</t>
  </si>
  <si>
    <t>Tercer piso. Avance del 94 % en acabados arquitectónicos, con estucos, enchapes y carpintería instalados, además de la estructura del ascensor en proceso final de montaje.</t>
  </si>
  <si>
    <t>25 DE ENERO AL 25 DE FEBRERO DE 2025</t>
  </si>
  <si>
    <t>CONSORCIO INTERSALUD PZ</t>
  </si>
  <si>
    <t>22 de noviembre de 20265</t>
  </si>
  <si>
    <t>22 de noviembre de 2026</t>
  </si>
  <si>
    <t>CONSORCIO INTERSALUD PZ, REPRESENTANTE LEGAL. MICHELLE VANESSA PROAÑO MUÑOZ</t>
  </si>
  <si>
    <t>Acta parcial No. 1</t>
  </si>
  <si>
    <t xml:space="preserve">ENERO </t>
  </si>
  <si>
    <t>Actividades ejecutadas durante el periodo del 26 de enero al 25 de febrero de 2025
Durante el periodo comprendido entre el 26 de enero y el 25 de febrero de 2025, se continuó con la ejecución de la estructura en concreto reforzado de la edificación, dando continuidad a las actividades desarrolladas durante el periodo anterior y garantizando el cumplimiento de la programación de obra.
Las labores iniciaron con el armado del acero de refuerzo, suministro e instalación de formaleta y posterior fundición con concreto de 4.000 psi de las pantallas y columnas correspondientes al segundo nivel de la edificación, de conformidad con los diseños estructurales aprobados.
Posteriormente, se ejecutó la modulación y el entarimado del entrepiso del Nivel +7,60, correspondientes a la losa del tercer piso, mediante la instalación de obra temporal requerida para soportar el proceso constructivo. De igual manera, se realizó el armado del acero de refuerzo para vigas y losa de entrepiso, así como el suministro e instalación de vigas tipo joist y malla electrosoldada, elementos necesarios para garantizar el adecuado comportamiento estructural de la losa.
Finalmente, se llevó a cabo la fundición de las vigas y de la losa de entrepiso del Nivel +7,60 con concreto de 4.000 psi, conforme a las especificaciones técnicas del proyecto. Paralelamente, se dio inicio a las actividades preliminares para la construcción de las pantallas y columnas correspondientes al tercer nivel, mediante el replanteo, instalación de acero de refuerzo y preparación de formaleta, dando continuidad al avance progresivo de la estructura principal de la edificación.</t>
  </si>
  <si>
    <t>Nombre: Juan Francisco Mora Obando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</si>
</sst>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164" formatCode="[$-240A]d&quot; de &quot;mmmm&quot; de &quot;yyyy;@"/>
    <numFmt numFmtId="165" formatCode="_ &quot;$&quot;\ * #,##0.00_ ;_ &quot;$&quot;\ * \-#,##0.00_ ;_ &quot;$&quot;\ * &quot;-&quot;??_ ;_ @_ "/>
    <numFmt numFmtId="166" formatCode="_-&quot;$&quot;* #,##0.00_-;\-&quot;$&quot;* #,##0.00_-;_-&quot;$&quot;* &quot;-&quot;??_-;_-@_-"/>
    <numFmt numFmtId="167" formatCode="_ * #,##0.00_ ;_ * \-#,##0.00_ ;_ * &quot;-&quot;??_ ;_ @_ "/>
    <numFmt numFmtId="168" formatCode="0.0%"/>
    <numFmt numFmtId="169" formatCode="_ &quot;$&quot;\ * #,##0_ ;_ &quot;$&quot;\ * \-#,##0_ ;_ &quot;$&quot;\ * &quot;-&quot;??_ ;_ @_ "/>
  </numFmts>
  <fonts count="23" x14ac:knownFonts="1">
    <font>
      <sz val="10"/>
      <name val="Arial"/>
    </font>
    <font>
      <sz val="9"/>
      <name val="Arial Narrow"/>
      <family val="2"/>
    </font>
    <font>
      <b/>
      <sz val="16"/>
      <name val="Arial Narrow"/>
      <family val="2"/>
    </font>
    <font>
      <b/>
      <sz val="14"/>
      <name val="Arial Narrow"/>
      <family val="2"/>
    </font>
    <font>
      <b/>
      <sz val="9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sz val="15"/>
      <name val="Arial Narrow"/>
      <family val="2"/>
    </font>
    <font>
      <b/>
      <sz val="15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rgb="FF00B050"/>
      <name val="Arial Narrow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i/>
      <sz val="14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sz val="10"/>
      <name val="Arial Narrow"/>
      <family val="2"/>
    </font>
    <font>
      <b/>
      <i/>
      <sz val="15"/>
      <name val="Arial Narrow"/>
      <family val="2"/>
    </font>
    <font>
      <sz val="12"/>
      <color rgb="FFFF0000"/>
      <name val="Arial Narrow"/>
      <family val="2"/>
    </font>
    <font>
      <b/>
      <sz val="12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167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7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1" fillId="0" borderId="32" xfId="0" applyFont="1" applyBorder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166" fontId="5" fillId="0" borderId="0" xfId="0" applyNumberFormat="1" applyFont="1"/>
    <xf numFmtId="164" fontId="5" fillId="0" borderId="0" xfId="0" applyNumberFormat="1" applyFont="1" applyAlignment="1">
      <alignment horizontal="center"/>
    </xf>
    <xf numFmtId="167" fontId="5" fillId="0" borderId="0" xfId="1" applyFont="1" applyFill="1" applyBorder="1" applyAlignment="1">
      <alignment horizontal="center"/>
    </xf>
    <xf numFmtId="3" fontId="11" fillId="0" borderId="0" xfId="0" applyNumberFormat="1" applyFont="1"/>
    <xf numFmtId="165" fontId="5" fillId="0" borderId="0" xfId="0" applyNumberFormat="1" applyFont="1"/>
    <xf numFmtId="0" fontId="5" fillId="0" borderId="5" xfId="0" applyFont="1" applyBorder="1"/>
    <xf numFmtId="0" fontId="12" fillId="0" borderId="0" xfId="0" applyFont="1" applyAlignment="1">
      <alignment horizontal="justify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0" fontId="11" fillId="0" borderId="0" xfId="0" applyNumberFormat="1" applyFont="1"/>
    <xf numFmtId="10" fontId="11" fillId="0" borderId="0" xfId="6" applyNumberFormat="1" applyFont="1" applyFill="1" applyBorder="1"/>
    <xf numFmtId="168" fontId="11" fillId="0" borderId="0" xfId="6" applyNumberFormat="1" applyFont="1" applyFill="1" applyBorder="1"/>
    <xf numFmtId="0" fontId="12" fillId="0" borderId="0" xfId="0" applyFont="1" applyAlignment="1">
      <alignment horizontal="center"/>
    </xf>
    <xf numFmtId="0" fontId="12" fillId="0" borderId="0" xfId="0" applyFont="1"/>
    <xf numFmtId="10" fontId="12" fillId="0" borderId="0" xfId="0" applyNumberFormat="1" applyFont="1"/>
    <xf numFmtId="10" fontId="12" fillId="0" borderId="0" xfId="6" applyNumberFormat="1" applyFont="1" applyFill="1" applyBorder="1"/>
    <xf numFmtId="0" fontId="8" fillId="4" borderId="13" xfId="0" applyFont="1" applyFill="1" applyBorder="1" applyAlignment="1">
      <alignment vertical="center"/>
    </xf>
    <xf numFmtId="0" fontId="14" fillId="0" borderId="64" xfId="3" applyFont="1" applyBorder="1"/>
    <xf numFmtId="0" fontId="10" fillId="0" borderId="0" xfId="0" applyFont="1" applyAlignment="1">
      <alignment horizontal="center" textRotation="90" wrapText="1"/>
    </xf>
    <xf numFmtId="14" fontId="8" fillId="3" borderId="2" xfId="0" applyNumberFormat="1" applyFont="1" applyFill="1" applyBorder="1" applyAlignment="1">
      <alignment vertical="center" wrapText="1"/>
    </xf>
    <xf numFmtId="14" fontId="8" fillId="3" borderId="3" xfId="0" applyNumberFormat="1" applyFont="1" applyFill="1" applyBorder="1" applyAlignment="1">
      <alignment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>
      <alignment horizontal="center" vertical="center" wrapText="1"/>
    </xf>
    <xf numFmtId="14" fontId="8" fillId="3" borderId="66" xfId="0" applyNumberFormat="1" applyFont="1" applyFill="1" applyBorder="1" applyAlignment="1">
      <alignment horizontal="center" vertical="center" wrapText="1"/>
    </xf>
    <xf numFmtId="0" fontId="11" fillId="0" borderId="0" xfId="3" applyFont="1" applyAlignment="1">
      <alignment vertical="center"/>
    </xf>
    <xf numFmtId="1" fontId="8" fillId="3" borderId="20" xfId="0" applyNumberFormat="1" applyFont="1" applyFill="1" applyBorder="1" applyAlignment="1">
      <alignment horizontal="center" vertical="center" wrapText="1"/>
    </xf>
    <xf numFmtId="16" fontId="8" fillId="3" borderId="70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70" xfId="0" applyFont="1" applyFill="1" applyBorder="1" applyAlignment="1">
      <alignment vertical="center" wrapText="1"/>
    </xf>
    <xf numFmtId="0" fontId="8" fillId="3" borderId="21" xfId="0" applyFont="1" applyFill="1" applyBorder="1" applyAlignment="1">
      <alignment horizontal="center" vertical="center" wrapText="1"/>
    </xf>
    <xf numFmtId="16" fontId="8" fillId="3" borderId="70" xfId="0" applyNumberFormat="1" applyFont="1" applyFill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8" fillId="4" borderId="8" xfId="0" applyFont="1" applyFill="1" applyBorder="1" applyAlignment="1">
      <alignment vertical="center"/>
    </xf>
    <xf numFmtId="14" fontId="8" fillId="4" borderId="10" xfId="0" applyNumberFormat="1" applyFont="1" applyFill="1" applyBorder="1" applyAlignment="1">
      <alignment vertical="center"/>
    </xf>
    <xf numFmtId="44" fontId="11" fillId="0" borderId="0" xfId="0" applyNumberFormat="1" applyFont="1" applyAlignment="1">
      <alignment horizontal="center"/>
    </xf>
    <xf numFmtId="44" fontId="11" fillId="0" borderId="0" xfId="0" applyNumberFormat="1" applyFont="1" applyAlignment="1">
      <alignment vertical="center"/>
    </xf>
    <xf numFmtId="10" fontId="11" fillId="0" borderId="0" xfId="0" applyNumberFormat="1" applyFont="1" applyAlignment="1">
      <alignment horizontal="center"/>
    </xf>
    <xf numFmtId="14" fontId="8" fillId="4" borderId="17" xfId="0" applyNumberFormat="1" applyFont="1" applyFill="1" applyBorder="1" applyAlignment="1">
      <alignment vertical="center"/>
    </xf>
    <xf numFmtId="49" fontId="15" fillId="0" borderId="8" xfId="0" applyNumberFormat="1" applyFont="1" applyBorder="1"/>
    <xf numFmtId="167" fontId="14" fillId="0" borderId="8" xfId="1" applyFont="1" applyFill="1" applyBorder="1" applyAlignment="1">
      <alignment horizontal="center"/>
    </xf>
    <xf numFmtId="169" fontId="11" fillId="0" borderId="10" xfId="2" applyNumberFormat="1" applyFont="1" applyFill="1" applyBorder="1" applyAlignment="1">
      <alignment horizontal="center"/>
    </xf>
    <xf numFmtId="169" fontId="11" fillId="0" borderId="8" xfId="2" applyNumberFormat="1" applyFont="1" applyFill="1" applyBorder="1" applyAlignment="1">
      <alignment horizontal="center"/>
    </xf>
    <xf numFmtId="169" fontId="11" fillId="0" borderId="9" xfId="2" applyNumberFormat="1" applyFont="1" applyFill="1" applyBorder="1" applyAlignment="1">
      <alignment horizontal="center"/>
    </xf>
    <xf numFmtId="165" fontId="11" fillId="0" borderId="10" xfId="4" applyFont="1" applyFill="1" applyBorder="1" applyAlignment="1">
      <alignment horizontal="center"/>
    </xf>
    <xf numFmtId="44" fontId="11" fillId="0" borderId="0" xfId="0" applyNumberFormat="1" applyFont="1"/>
    <xf numFmtId="44" fontId="12" fillId="0" borderId="0" xfId="0" applyNumberFormat="1" applyFont="1"/>
    <xf numFmtId="44" fontId="11" fillId="0" borderId="0" xfId="0" applyNumberFormat="1" applyFont="1" applyAlignment="1">
      <alignment vertical="center" wrapText="1"/>
    </xf>
    <xf numFmtId="44" fontId="11" fillId="0" borderId="0" xfId="6" applyNumberFormat="1" applyFont="1" applyFill="1" applyBorder="1"/>
    <xf numFmtId="14" fontId="14" fillId="4" borderId="8" xfId="0" applyNumberFormat="1" applyFont="1" applyFill="1" applyBorder="1" applyAlignment="1">
      <alignment horizontal="center"/>
    </xf>
    <xf numFmtId="165" fontId="11" fillId="0" borderId="8" xfId="4" applyFont="1" applyFill="1" applyBorder="1" applyAlignment="1">
      <alignment horizontal="center"/>
    </xf>
    <xf numFmtId="10" fontId="11" fillId="0" borderId="0" xfId="2" applyNumberFormat="1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165" fontId="11" fillId="0" borderId="10" xfId="3" applyNumberFormat="1" applyFont="1" applyBorder="1" applyAlignment="1">
      <alignment horizontal="center"/>
    </xf>
    <xf numFmtId="165" fontId="11" fillId="0" borderId="8" xfId="3" applyNumberFormat="1" applyFont="1" applyBorder="1" applyAlignment="1">
      <alignment horizontal="center"/>
    </xf>
    <xf numFmtId="165" fontId="11" fillId="0" borderId="11" xfId="3" applyNumberFormat="1" applyFont="1" applyBorder="1" applyAlignment="1">
      <alignment horizontal="center"/>
    </xf>
    <xf numFmtId="14" fontId="11" fillId="0" borderId="10" xfId="4" applyNumberFormat="1" applyFont="1" applyFill="1" applyBorder="1" applyAlignment="1">
      <alignment horizontal="center"/>
    </xf>
    <xf numFmtId="14" fontId="11" fillId="0" borderId="8" xfId="4" applyNumberFormat="1" applyFont="1" applyFill="1" applyBorder="1" applyAlignment="1">
      <alignment horizontal="center"/>
    </xf>
    <xf numFmtId="14" fontId="11" fillId="0" borderId="9" xfId="4" applyNumberFormat="1" applyFont="1" applyFill="1" applyBorder="1" applyAlignment="1">
      <alignment horizontal="center"/>
    </xf>
    <xf numFmtId="0" fontId="11" fillId="0" borderId="10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0" fontId="11" fillId="0" borderId="7" xfId="3" applyFont="1" applyBorder="1" applyAlignment="1">
      <alignment horizontal="center"/>
    </xf>
    <xf numFmtId="0" fontId="11" fillId="0" borderId="8" xfId="3" applyFont="1" applyBorder="1" applyAlignment="1">
      <alignment horizontal="center"/>
    </xf>
    <xf numFmtId="0" fontId="11" fillId="0" borderId="9" xfId="3" applyFont="1" applyBorder="1" applyAlignment="1">
      <alignment horizontal="center"/>
    </xf>
    <xf numFmtId="165" fontId="11" fillId="0" borderId="10" xfId="3" applyNumberFormat="1" applyFont="1" applyBorder="1" applyAlignment="1">
      <alignment horizontal="center"/>
    </xf>
    <xf numFmtId="165" fontId="11" fillId="0" borderId="8" xfId="3" applyNumberFormat="1" applyFont="1" applyBorder="1" applyAlignment="1">
      <alignment horizontal="center"/>
    </xf>
    <xf numFmtId="165" fontId="11" fillId="0" borderId="11" xfId="3" applyNumberFormat="1" applyFont="1" applyBorder="1" applyAlignment="1">
      <alignment horizontal="center"/>
    </xf>
    <xf numFmtId="169" fontId="11" fillId="0" borderId="10" xfId="2" applyNumberFormat="1" applyFont="1" applyFill="1" applyBorder="1" applyAlignment="1">
      <alignment horizontal="center"/>
    </xf>
    <xf numFmtId="169" fontId="11" fillId="0" borderId="8" xfId="2" applyNumberFormat="1" applyFont="1" applyFill="1" applyBorder="1" applyAlignment="1">
      <alignment horizontal="center"/>
    </xf>
    <xf numFmtId="169" fontId="11" fillId="0" borderId="9" xfId="2" applyNumberFormat="1" applyFont="1" applyFill="1" applyBorder="1" applyAlignment="1">
      <alignment horizontal="center"/>
    </xf>
    <xf numFmtId="14" fontId="8" fillId="4" borderId="4" xfId="0" applyNumberFormat="1" applyFont="1" applyFill="1" applyBorder="1" applyAlignment="1">
      <alignment horizontal="center" vertical="center" wrapText="1"/>
    </xf>
    <xf numFmtId="14" fontId="8" fillId="4" borderId="5" xfId="0" applyNumberFormat="1" applyFont="1" applyFill="1" applyBorder="1" applyAlignment="1">
      <alignment horizontal="center" vertical="center" wrapText="1"/>
    </xf>
    <xf numFmtId="14" fontId="8" fillId="4" borderId="6" xfId="0" applyNumberFormat="1" applyFont="1" applyFill="1" applyBorder="1" applyAlignment="1">
      <alignment horizontal="center" vertical="center" wrapText="1"/>
    </xf>
    <xf numFmtId="14" fontId="8" fillId="4" borderId="33" xfId="0" applyNumberFormat="1" applyFont="1" applyFill="1" applyBorder="1" applyAlignment="1">
      <alignment horizontal="center" vertical="center" wrapText="1"/>
    </xf>
    <xf numFmtId="14" fontId="8" fillId="4" borderId="32" xfId="0" applyNumberFormat="1" applyFont="1" applyFill="1" applyBorder="1" applyAlignment="1">
      <alignment horizontal="center" vertical="center" wrapText="1"/>
    </xf>
    <xf numFmtId="14" fontId="8" fillId="4" borderId="65" xfId="0" applyNumberFormat="1" applyFont="1" applyFill="1" applyBorder="1" applyAlignment="1">
      <alignment horizontal="center" vertical="center" wrapText="1"/>
    </xf>
    <xf numFmtId="0" fontId="11" fillId="0" borderId="43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1" fillId="0" borderId="44" xfId="0" applyFont="1" applyBorder="1" applyAlignment="1">
      <alignment horizontal="center"/>
    </xf>
    <xf numFmtId="10" fontId="11" fillId="3" borderId="40" xfId="0" applyNumberFormat="1" applyFont="1" applyFill="1" applyBorder="1" applyAlignment="1">
      <alignment horizontal="center"/>
    </xf>
    <xf numFmtId="10" fontId="11" fillId="3" borderId="41" xfId="0" applyNumberFormat="1" applyFont="1" applyFill="1" applyBorder="1" applyAlignment="1">
      <alignment horizontal="center"/>
    </xf>
    <xf numFmtId="10" fontId="11" fillId="3" borderId="44" xfId="0" applyNumberFormat="1" applyFont="1" applyFill="1" applyBorder="1" applyAlignment="1">
      <alignment horizontal="center"/>
    </xf>
    <xf numFmtId="10" fontId="11" fillId="3" borderId="42" xfId="0" applyNumberFormat="1" applyFont="1" applyFill="1" applyBorder="1" applyAlignment="1">
      <alignment horizontal="center"/>
    </xf>
    <xf numFmtId="14" fontId="11" fillId="0" borderId="10" xfId="4" applyNumberFormat="1" applyFont="1" applyFill="1" applyBorder="1" applyAlignment="1">
      <alignment horizontal="center"/>
    </xf>
    <xf numFmtId="14" fontId="11" fillId="0" borderId="8" xfId="4" applyNumberFormat="1" applyFont="1" applyFill="1" applyBorder="1" applyAlignment="1">
      <alignment horizontal="center"/>
    </xf>
    <xf numFmtId="14" fontId="11" fillId="0" borderId="9" xfId="4" applyNumberFormat="1" applyFont="1" applyFill="1" applyBorder="1" applyAlignment="1">
      <alignment horizontal="center"/>
    </xf>
    <xf numFmtId="165" fontId="11" fillId="0" borderId="10" xfId="4" applyFont="1" applyFill="1" applyBorder="1" applyAlignment="1">
      <alignment horizontal="center"/>
    </xf>
    <xf numFmtId="165" fontId="11" fillId="0" borderId="9" xfId="4" applyFont="1" applyFill="1" applyBorder="1" applyAlignment="1">
      <alignment horizontal="center"/>
    </xf>
    <xf numFmtId="0" fontId="11" fillId="0" borderId="60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2" fillId="0" borderId="62" xfId="0" applyFont="1" applyBorder="1" applyAlignment="1">
      <alignment horizontal="center"/>
    </xf>
    <xf numFmtId="0" fontId="12" fillId="0" borderId="48" xfId="0" applyFont="1" applyBorder="1" applyAlignment="1">
      <alignment horizontal="center"/>
    </xf>
    <xf numFmtId="0" fontId="12" fillId="0" borderId="63" xfId="0" applyFont="1" applyBorder="1" applyAlignment="1">
      <alignment horizontal="center"/>
    </xf>
    <xf numFmtId="10" fontId="13" fillId="3" borderId="47" xfId="0" applyNumberFormat="1" applyFont="1" applyFill="1" applyBorder="1" applyAlignment="1">
      <alignment horizontal="center"/>
    </xf>
    <xf numFmtId="10" fontId="13" fillId="3" borderId="48" xfId="0" applyNumberFormat="1" applyFont="1" applyFill="1" applyBorder="1" applyAlignment="1">
      <alignment horizontal="center"/>
    </xf>
    <xf numFmtId="10" fontId="13" fillId="3" borderId="49" xfId="0" applyNumberFormat="1" applyFont="1" applyFill="1" applyBorder="1" applyAlignment="1">
      <alignment horizontal="center"/>
    </xf>
    <xf numFmtId="10" fontId="21" fillId="3" borderId="40" xfId="0" applyNumberFormat="1" applyFont="1" applyFill="1" applyBorder="1" applyAlignment="1">
      <alignment horizontal="center"/>
    </xf>
    <xf numFmtId="10" fontId="21" fillId="3" borderId="41" xfId="0" applyNumberFormat="1" applyFont="1" applyFill="1" applyBorder="1" applyAlignment="1">
      <alignment horizontal="center"/>
    </xf>
    <xf numFmtId="10" fontId="21" fillId="3" borderId="44" xfId="0" applyNumberFormat="1" applyFont="1" applyFill="1" applyBorder="1" applyAlignment="1">
      <alignment horizontal="center"/>
    </xf>
    <xf numFmtId="0" fontId="21" fillId="3" borderId="41" xfId="0" applyFont="1" applyFill="1" applyBorder="1" applyAlignment="1">
      <alignment horizontal="center"/>
    </xf>
    <xf numFmtId="0" fontId="21" fillId="3" borderId="42" xfId="0" applyFont="1" applyFill="1" applyBorder="1" applyAlignment="1">
      <alignment horizontal="center"/>
    </xf>
    <xf numFmtId="167" fontId="14" fillId="0" borderId="64" xfId="1" applyFont="1" applyFill="1" applyBorder="1" applyAlignment="1">
      <alignment horizontal="center"/>
    </xf>
    <xf numFmtId="14" fontId="14" fillId="0" borderId="64" xfId="3" applyNumberFormat="1" applyFont="1" applyBorder="1" applyAlignment="1">
      <alignment horizontal="center"/>
    </xf>
    <xf numFmtId="0" fontId="14" fillId="0" borderId="64" xfId="3" applyFont="1" applyBorder="1" applyAlignment="1">
      <alignment horizontal="center"/>
    </xf>
    <xf numFmtId="14" fontId="8" fillId="3" borderId="20" xfId="0" applyNumberFormat="1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>
      <alignment horizontal="center" vertical="center" wrapText="1"/>
    </xf>
    <xf numFmtId="14" fontId="8" fillId="3" borderId="66" xfId="0" applyNumberFormat="1" applyFont="1" applyFill="1" applyBorder="1" applyAlignment="1">
      <alignment horizontal="center" vertical="center" wrapText="1"/>
    </xf>
    <xf numFmtId="14" fontId="8" fillId="3" borderId="67" xfId="0" applyNumberFormat="1" applyFont="1" applyFill="1" applyBorder="1" applyAlignment="1">
      <alignment horizontal="center" vertical="center" wrapText="1"/>
    </xf>
    <xf numFmtId="14" fontId="8" fillId="3" borderId="3" xfId="0" applyNumberFormat="1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left" vertical="top" wrapText="1"/>
    </xf>
    <xf numFmtId="0" fontId="5" fillId="3" borderId="21" xfId="0" applyFont="1" applyFill="1" applyBorder="1" applyAlignment="1">
      <alignment horizontal="left" vertical="top" wrapText="1"/>
    </xf>
    <xf numFmtId="0" fontId="11" fillId="0" borderId="21" xfId="0" applyFont="1" applyBorder="1" applyAlignment="1">
      <alignment horizontal="center" vertical="center" wrapText="1"/>
    </xf>
    <xf numFmtId="14" fontId="19" fillId="3" borderId="21" xfId="0" applyNumberFormat="1" applyFont="1" applyFill="1" applyBorder="1" applyAlignment="1">
      <alignment horizontal="center" vertical="center" wrapText="1"/>
    </xf>
    <xf numFmtId="14" fontId="19" fillId="3" borderId="22" xfId="0" applyNumberFormat="1" applyFont="1" applyFill="1" applyBorder="1" applyAlignment="1">
      <alignment horizontal="center" vertical="center" wrapText="1"/>
    </xf>
    <xf numFmtId="14" fontId="8" fillId="3" borderId="7" xfId="0" applyNumberFormat="1" applyFont="1" applyFill="1" applyBorder="1" applyAlignment="1">
      <alignment horizontal="center" vertical="center" wrapText="1"/>
    </xf>
    <xf numFmtId="14" fontId="8" fillId="3" borderId="8" xfId="0" applyNumberFormat="1" applyFont="1" applyFill="1" applyBorder="1" applyAlignment="1">
      <alignment horizontal="center" vertical="center" wrapText="1"/>
    </xf>
    <xf numFmtId="14" fontId="8" fillId="3" borderId="11" xfId="0" applyNumberFormat="1" applyFont="1" applyFill="1" applyBorder="1" applyAlignment="1">
      <alignment horizontal="center" vertical="center" wrapText="1"/>
    </xf>
    <xf numFmtId="14" fontId="8" fillId="3" borderId="20" xfId="0" applyNumberFormat="1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16" fontId="8" fillId="3" borderId="1" xfId="0" applyNumberFormat="1" applyFont="1" applyFill="1" applyBorder="1" applyAlignment="1">
      <alignment horizontal="center" vertical="center" wrapText="1"/>
    </xf>
    <xf numFmtId="0" fontId="5" fillId="3" borderId="54" xfId="0" applyFont="1" applyFill="1" applyBorder="1" applyAlignment="1">
      <alignment horizontal="left" vertical="center"/>
    </xf>
    <xf numFmtId="0" fontId="5" fillId="3" borderId="29" xfId="0" applyFont="1" applyFill="1" applyBorder="1" applyAlignment="1">
      <alignment horizontal="left" vertical="center"/>
    </xf>
    <xf numFmtId="0" fontId="5" fillId="0" borderId="29" xfId="0" applyFont="1" applyBorder="1" applyAlignment="1">
      <alignment horizontal="left" vertical="center" wrapText="1"/>
    </xf>
    <xf numFmtId="0" fontId="5" fillId="0" borderId="55" xfId="0" applyFont="1" applyBorder="1" applyAlignment="1">
      <alignment horizontal="left" vertical="center" wrapText="1"/>
    </xf>
    <xf numFmtId="0" fontId="18" fillId="3" borderId="71" xfId="0" applyFont="1" applyFill="1" applyBorder="1" applyAlignment="1">
      <alignment horizontal="left" vertical="top" wrapText="1"/>
    </xf>
    <xf numFmtId="0" fontId="18" fillId="3" borderId="52" xfId="0" applyFont="1" applyFill="1" applyBorder="1" applyAlignment="1">
      <alignment horizontal="left" vertical="top" wrapText="1"/>
    </xf>
    <xf numFmtId="0" fontId="18" fillId="3" borderId="20" xfId="0" applyFont="1" applyFill="1" applyBorder="1" applyAlignment="1">
      <alignment horizontal="left" vertical="top" wrapText="1"/>
    </xf>
    <xf numFmtId="0" fontId="18" fillId="3" borderId="21" xfId="0" applyFont="1" applyFill="1" applyBorder="1" applyAlignment="1">
      <alignment horizontal="left" vertical="top" wrapText="1"/>
    </xf>
    <xf numFmtId="0" fontId="18" fillId="0" borderId="52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3" borderId="68" xfId="0" applyFont="1" applyFill="1" applyBorder="1" applyAlignment="1">
      <alignment horizontal="center" vertical="center" wrapText="1"/>
    </xf>
    <xf numFmtId="0" fontId="8" fillId="3" borderId="69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16" fillId="0" borderId="10" xfId="0" applyFont="1" applyBorder="1"/>
    <xf numFmtId="0" fontId="16" fillId="0" borderId="8" xfId="0" applyFont="1" applyBorder="1"/>
    <xf numFmtId="0" fontId="16" fillId="0" borderId="9" xfId="0" applyFont="1" applyBorder="1"/>
    <xf numFmtId="0" fontId="3" fillId="2" borderId="33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65" xfId="0" applyFont="1" applyFill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0" borderId="21" xfId="3" applyFont="1" applyBorder="1" applyAlignment="1">
      <alignment horizontal="center" vertical="center"/>
    </xf>
    <xf numFmtId="166" fontId="12" fillId="0" borderId="21" xfId="3" applyNumberFormat="1" applyFont="1" applyBorder="1" applyAlignment="1">
      <alignment horizontal="center" vertical="center"/>
    </xf>
    <xf numFmtId="0" fontId="12" fillId="0" borderId="21" xfId="3" applyFont="1" applyBorder="1" applyAlignment="1">
      <alignment horizontal="center" vertical="center"/>
    </xf>
    <xf numFmtId="165" fontId="11" fillId="0" borderId="21" xfId="3" applyNumberFormat="1" applyFont="1" applyBorder="1" applyAlignment="1">
      <alignment horizontal="center" vertical="center"/>
    </xf>
    <xf numFmtId="10" fontId="12" fillId="0" borderId="21" xfId="6" applyNumberFormat="1" applyFont="1" applyFill="1" applyBorder="1" applyAlignment="1">
      <alignment horizontal="center"/>
    </xf>
    <xf numFmtId="10" fontId="12" fillId="0" borderId="21" xfId="6" applyNumberFormat="1" applyFont="1" applyFill="1" applyBorder="1" applyAlignment="1">
      <alignment horizontal="center" vertical="center"/>
    </xf>
    <xf numFmtId="0" fontId="11" fillId="0" borderId="22" xfId="3" applyFont="1" applyBorder="1" applyAlignment="1">
      <alignment horizontal="center" vertical="center"/>
    </xf>
    <xf numFmtId="0" fontId="11" fillId="0" borderId="7" xfId="3" applyFont="1" applyBorder="1" applyAlignment="1">
      <alignment horizontal="center"/>
    </xf>
    <xf numFmtId="0" fontId="11" fillId="0" borderId="8" xfId="3" applyFont="1" applyBorder="1" applyAlignment="1">
      <alignment horizontal="center"/>
    </xf>
    <xf numFmtId="0" fontId="11" fillId="0" borderId="9" xfId="3" applyFont="1" applyBorder="1" applyAlignment="1">
      <alignment horizontal="center"/>
    </xf>
    <xf numFmtId="0" fontId="11" fillId="0" borderId="10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3" fillId="3" borderId="50" xfId="3" applyFont="1" applyFill="1" applyBorder="1" applyAlignment="1">
      <alignment horizontal="center" vertical="center"/>
    </xf>
    <xf numFmtId="0" fontId="3" fillId="3" borderId="51" xfId="3" applyFont="1" applyFill="1" applyBorder="1" applyAlignment="1">
      <alignment horizontal="center" vertical="center"/>
    </xf>
    <xf numFmtId="0" fontId="3" fillId="3" borderId="52" xfId="3" applyFont="1" applyFill="1" applyBorder="1" applyAlignment="1">
      <alignment horizontal="center" vertical="center" wrapText="1"/>
    </xf>
    <xf numFmtId="0" fontId="3" fillId="3" borderId="53" xfId="3" applyFont="1" applyFill="1" applyBorder="1" applyAlignment="1">
      <alignment horizontal="center" vertical="center" wrapText="1"/>
    </xf>
    <xf numFmtId="0" fontId="11" fillId="0" borderId="21" xfId="3" applyFont="1" applyBorder="1" applyAlignment="1">
      <alignment horizontal="center" vertical="center" wrapText="1"/>
    </xf>
    <xf numFmtId="0" fontId="11" fillId="3" borderId="21" xfId="3" applyFont="1" applyFill="1" applyBorder="1" applyAlignment="1">
      <alignment horizontal="center" vertical="center"/>
    </xf>
    <xf numFmtId="0" fontId="11" fillId="3" borderId="10" xfId="3" applyFont="1" applyFill="1" applyBorder="1" applyAlignment="1">
      <alignment horizontal="center" vertical="center"/>
    </xf>
    <xf numFmtId="0" fontId="5" fillId="0" borderId="38" xfId="3" applyFont="1" applyBorder="1"/>
    <xf numFmtId="0" fontId="5" fillId="0" borderId="39" xfId="3" applyFont="1" applyBorder="1"/>
    <xf numFmtId="165" fontId="5" fillId="3" borderId="40" xfId="4" applyFont="1" applyFill="1" applyBorder="1" applyAlignment="1">
      <alignment horizontal="left"/>
    </xf>
    <xf numFmtId="165" fontId="5" fillId="3" borderId="41" xfId="4" applyFont="1" applyFill="1" applyBorder="1" applyAlignment="1">
      <alignment horizontal="left"/>
    </xf>
    <xf numFmtId="165" fontId="5" fillId="3" borderId="42" xfId="4" applyFont="1" applyFill="1" applyBorder="1" applyAlignment="1">
      <alignment horizontal="left"/>
    </xf>
    <xf numFmtId="0" fontId="5" fillId="0" borderId="45" xfId="3" applyFont="1" applyBorder="1"/>
    <xf numFmtId="0" fontId="5" fillId="0" borderId="46" xfId="3" applyFont="1" applyBorder="1"/>
    <xf numFmtId="167" fontId="5" fillId="3" borderId="47" xfId="5" applyFont="1" applyFill="1" applyBorder="1" applyAlignment="1">
      <alignment horizontal="left"/>
    </xf>
    <xf numFmtId="167" fontId="5" fillId="3" borderId="48" xfId="5" applyFont="1" applyFill="1" applyBorder="1" applyAlignment="1">
      <alignment horizontal="left"/>
    </xf>
    <xf numFmtId="167" fontId="5" fillId="3" borderId="49" xfId="5" applyFont="1" applyFill="1" applyBorder="1" applyAlignment="1">
      <alignment horizontal="left"/>
    </xf>
    <xf numFmtId="0" fontId="5" fillId="3" borderId="38" xfId="3" applyFont="1" applyFill="1" applyBorder="1" applyAlignment="1">
      <alignment vertical="center"/>
    </xf>
    <xf numFmtId="0" fontId="5" fillId="3" borderId="39" xfId="3" applyFont="1" applyFill="1" applyBorder="1" applyAlignment="1">
      <alignment vertical="center"/>
    </xf>
    <xf numFmtId="0" fontId="5" fillId="3" borderId="40" xfId="4" applyNumberFormat="1" applyFont="1" applyFill="1" applyBorder="1" applyAlignment="1">
      <alignment horizontal="left" vertical="center" wrapText="1"/>
    </xf>
    <xf numFmtId="0" fontId="5" fillId="3" borderId="41" xfId="4" applyNumberFormat="1" applyFont="1" applyFill="1" applyBorder="1" applyAlignment="1">
      <alignment horizontal="left" vertical="center" wrapText="1"/>
    </xf>
    <xf numFmtId="0" fontId="5" fillId="3" borderId="42" xfId="4" applyNumberFormat="1" applyFont="1" applyFill="1" applyBorder="1" applyAlignment="1">
      <alignment horizontal="left" vertical="center" wrapText="1"/>
    </xf>
    <xf numFmtId="0" fontId="5" fillId="0" borderId="38" xfId="3" applyFont="1" applyBorder="1" applyAlignment="1">
      <alignment vertical="center"/>
    </xf>
    <xf numFmtId="0" fontId="5" fillId="0" borderId="39" xfId="3" applyFont="1" applyBorder="1" applyAlignment="1">
      <alignment vertical="center"/>
    </xf>
    <xf numFmtId="165" fontId="5" fillId="3" borderId="40" xfId="4" applyFont="1" applyFill="1" applyBorder="1" applyAlignment="1">
      <alignment horizontal="left" vertical="center"/>
    </xf>
    <xf numFmtId="165" fontId="5" fillId="3" borderId="41" xfId="4" applyFont="1" applyFill="1" applyBorder="1" applyAlignment="1">
      <alignment horizontal="left" vertical="center"/>
    </xf>
    <xf numFmtId="165" fontId="5" fillId="3" borderId="42" xfId="4" applyFont="1" applyFill="1" applyBorder="1" applyAlignment="1">
      <alignment horizontal="left" vertical="center"/>
    </xf>
    <xf numFmtId="0" fontId="5" fillId="0" borderId="43" xfId="3" applyFont="1" applyBorder="1" applyAlignment="1">
      <alignment horizontal="left" vertical="center"/>
    </xf>
    <xf numFmtId="0" fontId="5" fillId="0" borderId="41" xfId="3" applyFont="1" applyBorder="1" applyAlignment="1">
      <alignment horizontal="left" vertical="center"/>
    </xf>
    <xf numFmtId="0" fontId="5" fillId="0" borderId="44" xfId="3" applyFont="1" applyBorder="1" applyAlignment="1">
      <alignment horizontal="left" vertical="center"/>
    </xf>
    <xf numFmtId="0" fontId="5" fillId="3" borderId="40" xfId="3" applyFont="1" applyFill="1" applyBorder="1" applyAlignment="1">
      <alignment horizontal="left"/>
    </xf>
    <xf numFmtId="0" fontId="5" fillId="3" borderId="41" xfId="3" applyFont="1" applyFill="1" applyBorder="1" applyAlignment="1">
      <alignment horizontal="left"/>
    </xf>
    <xf numFmtId="0" fontId="5" fillId="3" borderId="42" xfId="3" applyFont="1" applyFill="1" applyBorder="1" applyAlignment="1">
      <alignment horizontal="left"/>
    </xf>
    <xf numFmtId="0" fontId="5" fillId="3" borderId="40" xfId="3" applyFont="1" applyFill="1" applyBorder="1" applyAlignment="1">
      <alignment horizontal="left" wrapText="1"/>
    </xf>
    <xf numFmtId="0" fontId="5" fillId="3" borderId="41" xfId="3" applyFont="1" applyFill="1" applyBorder="1" applyAlignment="1">
      <alignment horizontal="left" wrapText="1"/>
    </xf>
    <xf numFmtId="0" fontId="5" fillId="3" borderId="42" xfId="3" applyFont="1" applyFill="1" applyBorder="1" applyAlignment="1">
      <alignment horizontal="left" wrapText="1"/>
    </xf>
    <xf numFmtId="0" fontId="5" fillId="0" borderId="43" xfId="3" applyFont="1" applyBorder="1" applyAlignment="1">
      <alignment horizontal="left" wrapText="1"/>
    </xf>
    <xf numFmtId="0" fontId="5" fillId="0" borderId="41" xfId="3" applyFont="1" applyBorder="1" applyAlignment="1">
      <alignment horizontal="left" wrapText="1"/>
    </xf>
    <xf numFmtId="0" fontId="5" fillId="0" borderId="44" xfId="3" applyFont="1" applyBorder="1" applyAlignment="1">
      <alignment horizontal="left" wrapText="1"/>
    </xf>
    <xf numFmtId="164" fontId="5" fillId="3" borderId="40" xfId="4" applyNumberFormat="1" applyFont="1" applyFill="1" applyBorder="1" applyAlignment="1">
      <alignment horizontal="left"/>
    </xf>
    <xf numFmtId="164" fontId="5" fillId="3" borderId="41" xfId="4" applyNumberFormat="1" applyFont="1" applyFill="1" applyBorder="1" applyAlignment="1">
      <alignment horizontal="left"/>
    </xf>
    <xf numFmtId="164" fontId="5" fillId="3" borderId="42" xfId="4" applyNumberFormat="1" applyFont="1" applyFill="1" applyBorder="1" applyAlignment="1">
      <alignment horizontal="left"/>
    </xf>
    <xf numFmtId="165" fontId="5" fillId="3" borderId="40" xfId="4" applyFont="1" applyFill="1" applyBorder="1" applyAlignment="1">
      <alignment vertical="top"/>
    </xf>
    <xf numFmtId="165" fontId="5" fillId="3" borderId="41" xfId="4" applyFont="1" applyFill="1" applyBorder="1" applyAlignment="1">
      <alignment vertical="top"/>
    </xf>
    <xf numFmtId="165" fontId="5" fillId="3" borderId="42" xfId="4" applyFont="1" applyFill="1" applyBorder="1" applyAlignment="1">
      <alignment vertical="top"/>
    </xf>
    <xf numFmtId="164" fontId="5" fillId="3" borderId="40" xfId="3" applyNumberFormat="1" applyFont="1" applyFill="1" applyBorder="1" applyAlignment="1">
      <alignment horizontal="left"/>
    </xf>
    <xf numFmtId="164" fontId="5" fillId="3" borderId="41" xfId="3" applyNumberFormat="1" applyFont="1" applyFill="1" applyBorder="1" applyAlignment="1">
      <alignment horizontal="left"/>
    </xf>
    <xf numFmtId="164" fontId="5" fillId="3" borderId="42" xfId="3" applyNumberFormat="1" applyFont="1" applyFill="1" applyBorder="1" applyAlignment="1">
      <alignment horizontal="left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10" fillId="0" borderId="0" xfId="0" applyFont="1" applyAlignment="1">
      <alignment horizontal="center" textRotation="90" wrapText="1"/>
    </xf>
    <xf numFmtId="0" fontId="5" fillId="0" borderId="33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3" borderId="35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164" fontId="5" fillId="3" borderId="36" xfId="0" applyNumberFormat="1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164" fontId="5" fillId="3" borderId="37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165" fontId="5" fillId="0" borderId="10" xfId="2" applyFont="1" applyFill="1" applyBorder="1" applyAlignment="1">
      <alignment horizontal="left" vertical="center"/>
    </xf>
    <xf numFmtId="165" fontId="5" fillId="0" borderId="8" xfId="2" applyFont="1" applyFill="1" applyBorder="1" applyAlignment="1">
      <alignment horizontal="left" vertical="center"/>
    </xf>
    <xf numFmtId="165" fontId="5" fillId="0" borderId="9" xfId="2" applyFont="1" applyFill="1" applyBorder="1" applyAlignment="1">
      <alignment horizontal="left" vertical="center"/>
    </xf>
    <xf numFmtId="165" fontId="5" fillId="0" borderId="11" xfId="2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164" fontId="5" fillId="3" borderId="21" xfId="0" applyNumberFormat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165" fontId="8" fillId="3" borderId="21" xfId="2" applyFont="1" applyFill="1" applyBorder="1" applyAlignment="1">
      <alignment horizontal="center" vertical="center"/>
    </xf>
    <xf numFmtId="165" fontId="7" fillId="0" borderId="21" xfId="2" applyFont="1" applyFill="1" applyBorder="1" applyAlignment="1">
      <alignment horizontal="left" vertical="center"/>
    </xf>
    <xf numFmtId="165" fontId="8" fillId="0" borderId="21" xfId="2" applyFont="1" applyFill="1" applyBorder="1" applyAlignment="1">
      <alignment horizontal="left" vertical="center"/>
    </xf>
    <xf numFmtId="165" fontId="8" fillId="4" borderId="21" xfId="2" applyFont="1" applyFill="1" applyBorder="1" applyAlignment="1">
      <alignment horizontal="left" vertical="center"/>
    </xf>
    <xf numFmtId="165" fontId="8" fillId="4" borderId="22" xfId="2" applyFont="1" applyFill="1" applyBorder="1" applyAlignment="1">
      <alignment horizontal="left" vertical="center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164" fontId="3" fillId="3" borderId="10" xfId="0" applyNumberFormat="1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left" vertical="center"/>
    </xf>
    <xf numFmtId="164" fontId="3" fillId="3" borderId="11" xfId="0" applyNumberFormat="1" applyFont="1" applyFill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19" xfId="0" applyFont="1" applyFill="1" applyBorder="1" applyAlignment="1">
      <alignment horizontal="left" vertical="top" wrapText="1"/>
    </xf>
    <xf numFmtId="165" fontId="5" fillId="3" borderId="21" xfId="2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65" fontId="5" fillId="3" borderId="21" xfId="2" applyFont="1" applyFill="1" applyBorder="1" applyAlignment="1">
      <alignment horizontal="center" vertical="center"/>
    </xf>
    <xf numFmtId="165" fontId="5" fillId="0" borderId="21" xfId="2" applyFont="1" applyFill="1" applyBorder="1" applyAlignment="1">
      <alignment horizontal="center" vertical="center"/>
    </xf>
    <xf numFmtId="164" fontId="5" fillId="0" borderId="21" xfId="0" applyNumberFormat="1" applyFont="1" applyBorder="1" applyAlignment="1">
      <alignment horizontal="center" vertical="center"/>
    </xf>
    <xf numFmtId="165" fontId="5" fillId="0" borderId="23" xfId="2" applyFont="1" applyFill="1" applyBorder="1" applyAlignment="1">
      <alignment horizontal="center" vertical="center"/>
    </xf>
    <xf numFmtId="165" fontId="5" fillId="0" borderId="24" xfId="2" applyFont="1" applyFill="1" applyBorder="1" applyAlignment="1">
      <alignment horizontal="center" vertical="center"/>
    </xf>
    <xf numFmtId="165" fontId="5" fillId="0" borderId="25" xfId="2" applyFont="1" applyFill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1" xfId="2" applyFont="1" applyFill="1" applyBorder="1" applyAlignment="1">
      <alignment horizontal="center" vertical="center"/>
    </xf>
    <xf numFmtId="165" fontId="3" fillId="0" borderId="22" xfId="2" applyFont="1" applyFill="1" applyBorder="1" applyAlignment="1">
      <alignment horizontal="center" vertical="center"/>
    </xf>
    <xf numFmtId="0" fontId="11" fillId="0" borderId="54" xfId="3" applyFont="1" applyBorder="1" applyAlignment="1">
      <alignment horizontal="center" vertical="center"/>
    </xf>
    <xf numFmtId="0" fontId="11" fillId="0" borderId="29" xfId="3" applyFont="1" applyBorder="1" applyAlignment="1">
      <alignment horizontal="center" vertical="center"/>
    </xf>
    <xf numFmtId="166" fontId="12" fillId="0" borderId="30" xfId="3" applyNumberFormat="1" applyFont="1" applyBorder="1" applyAlignment="1">
      <alignment horizontal="center" vertical="center"/>
    </xf>
    <xf numFmtId="166" fontId="12" fillId="0" borderId="27" xfId="3" applyNumberFormat="1" applyFont="1" applyBorder="1" applyAlignment="1">
      <alignment horizontal="center" vertical="center"/>
    </xf>
    <xf numFmtId="166" fontId="12" fillId="0" borderId="28" xfId="3" applyNumberFormat="1" applyFont="1" applyBorder="1" applyAlignment="1">
      <alignment horizontal="center" vertical="center"/>
    </xf>
    <xf numFmtId="10" fontId="12" fillId="0" borderId="29" xfId="6" applyNumberFormat="1" applyFont="1" applyFill="1" applyBorder="1" applyAlignment="1">
      <alignment horizontal="center"/>
    </xf>
    <xf numFmtId="168" fontId="12" fillId="0" borderId="29" xfId="6" applyNumberFormat="1" applyFont="1" applyFill="1" applyBorder="1" applyAlignment="1">
      <alignment horizontal="center" vertical="center"/>
    </xf>
    <xf numFmtId="165" fontId="12" fillId="0" borderId="29" xfId="4" applyFont="1" applyFill="1" applyBorder="1" applyAlignment="1">
      <alignment horizontal="center" vertical="center"/>
    </xf>
    <xf numFmtId="165" fontId="12" fillId="0" borderId="55" xfId="4" applyFont="1" applyFill="1" applyBorder="1" applyAlignment="1">
      <alignment horizontal="center" vertical="center"/>
    </xf>
    <xf numFmtId="0" fontId="11" fillId="0" borderId="32" xfId="0" applyFont="1" applyBorder="1" applyAlignment="1">
      <alignment horizont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10" fontId="22" fillId="3" borderId="47" xfId="0" applyNumberFormat="1" applyFont="1" applyFill="1" applyBorder="1" applyAlignment="1">
      <alignment horizontal="center"/>
    </xf>
    <xf numFmtId="10" fontId="22" fillId="3" borderId="48" xfId="0" applyNumberFormat="1" applyFont="1" applyFill="1" applyBorder="1" applyAlignment="1">
      <alignment horizontal="center"/>
    </xf>
    <xf numFmtId="10" fontId="22" fillId="3" borderId="63" xfId="0" applyNumberFormat="1" applyFont="1" applyFill="1" applyBorder="1" applyAlignment="1">
      <alignment horizontal="center"/>
    </xf>
    <xf numFmtId="0" fontId="13" fillId="3" borderId="48" xfId="0" applyFont="1" applyFill="1" applyBorder="1" applyAlignment="1">
      <alignment horizontal="center"/>
    </xf>
    <xf numFmtId="0" fontId="13" fillId="3" borderId="49" xfId="0" applyFont="1" applyFill="1" applyBorder="1" applyAlignment="1">
      <alignment horizontal="center"/>
    </xf>
    <xf numFmtId="0" fontId="11" fillId="0" borderId="10" xfId="3" applyFont="1" applyBorder="1" applyAlignment="1">
      <alignment horizontal="center"/>
    </xf>
    <xf numFmtId="165" fontId="11" fillId="0" borderId="8" xfId="4" applyFont="1" applyFill="1" applyBorder="1" applyAlignment="1">
      <alignment horizontal="center"/>
    </xf>
    <xf numFmtId="165" fontId="11" fillId="0" borderId="11" xfId="4" applyFont="1" applyFill="1" applyBorder="1" applyAlignment="1">
      <alignment horizontal="center"/>
    </xf>
    <xf numFmtId="165" fontId="11" fillId="0" borderId="9" xfId="3" applyNumberFormat="1" applyFont="1" applyBorder="1" applyAlignment="1">
      <alignment horizontal="center"/>
    </xf>
    <xf numFmtId="14" fontId="11" fillId="0" borderId="10" xfId="3" applyNumberFormat="1" applyFont="1" applyBorder="1" applyAlignment="1">
      <alignment horizontal="center"/>
    </xf>
    <xf numFmtId="14" fontId="11" fillId="0" borderId="8" xfId="3" applyNumberFormat="1" applyFont="1" applyBorder="1" applyAlignment="1">
      <alignment horizontal="center"/>
    </xf>
    <xf numFmtId="14" fontId="11" fillId="0" borderId="9" xfId="3" applyNumberFormat="1" applyFont="1" applyBorder="1" applyAlignment="1">
      <alignment horizontal="center"/>
    </xf>
  </cellXfs>
  <cellStyles count="7">
    <cellStyle name="Millares" xfId="1" builtinId="3"/>
    <cellStyle name="Millares 2" xfId="5" xr:uid="{9819FE50-8F83-4F7C-AF03-A132AB2FF078}"/>
    <cellStyle name="Moneda" xfId="2" builtinId="4"/>
    <cellStyle name="Moneda 2" xfId="4" xr:uid="{DBC2CF30-1E08-43AB-B36A-328F871C8D42}"/>
    <cellStyle name="Normal" xfId="0" builtinId="0"/>
    <cellStyle name="Normal 2 2" xfId="3" xr:uid="{46F2EDF9-3882-4B44-9842-0C60C4CDFC95}"/>
    <cellStyle name="Porcentaje 2" xfId="6" xr:uid="{603FC038-8CC2-425D-95EC-50F1F34A19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47625</xdr:colOff>
      <xdr:row>1</xdr:row>
      <xdr:rowOff>63500</xdr:rowOff>
    </xdr:from>
    <xdr:to>
      <xdr:col>34</xdr:col>
      <xdr:colOff>469900</xdr:colOff>
      <xdr:row>1</xdr:row>
      <xdr:rowOff>911225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2B90F44-27F4-4A3D-A9AA-6C1C73274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02200" y="244475"/>
          <a:ext cx="812800" cy="847725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82</xdr:row>
      <xdr:rowOff>0</xdr:rowOff>
    </xdr:from>
    <xdr:to>
      <xdr:col>39</xdr:col>
      <xdr:colOff>304800</xdr:colOff>
      <xdr:row>82</xdr:row>
      <xdr:rowOff>304800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303C630D-65D5-176E-583C-F9DD4E01EBBA}"/>
            </a:ext>
          </a:extLst>
        </xdr:cNvPr>
        <xdr:cNvSpPr>
          <a:spLocks noChangeAspect="1" noChangeArrowheads="1"/>
        </xdr:cNvSpPr>
      </xdr:nvSpPr>
      <xdr:spPr bwMode="auto">
        <a:xfrm>
          <a:off x="23231475" y="2636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86</xdr:row>
      <xdr:rowOff>0</xdr:rowOff>
    </xdr:from>
    <xdr:to>
      <xdr:col>37</xdr:col>
      <xdr:colOff>304800</xdr:colOff>
      <xdr:row>87</xdr:row>
      <xdr:rowOff>63500</xdr:rowOff>
    </xdr:to>
    <xdr:sp macro="" textlink="">
      <xdr:nvSpPr>
        <xdr:cNvPr id="1034" name="AutoShape 10">
          <a:extLst>
            <a:ext uri="{FF2B5EF4-FFF2-40B4-BE49-F238E27FC236}">
              <a16:creationId xmlns:a16="http://schemas.microsoft.com/office/drawing/2014/main" id="{EDE3B56A-303A-5261-5B66-638E012CA10A}"/>
            </a:ext>
          </a:extLst>
        </xdr:cNvPr>
        <xdr:cNvSpPr>
          <a:spLocks noChangeAspect="1" noChangeArrowheads="1"/>
        </xdr:cNvSpPr>
      </xdr:nvSpPr>
      <xdr:spPr bwMode="auto">
        <a:xfrm>
          <a:off x="24003000" y="37475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12700</xdr:colOff>
      <xdr:row>82</xdr:row>
      <xdr:rowOff>30041</xdr:rowOff>
    </xdr:from>
    <xdr:to>
      <xdr:col>34</xdr:col>
      <xdr:colOff>2260600</xdr:colOff>
      <xdr:row>85</xdr:row>
      <xdr:rowOff>509800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84F9435-915F-9DBE-5A5B-7433F01F7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9100" y="26128541"/>
          <a:ext cx="21564600" cy="78457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68434-29ED-40A6-8965-28947E92922F}">
  <dimension ref="A1:BA204"/>
  <sheetViews>
    <sheetView showGridLines="0" tabSelected="1" view="pageBreakPreview" topLeftCell="A84" zoomScale="60" zoomScaleNormal="60" workbookViewId="0">
      <selection activeCell="B88" sqref="A87:XFD88"/>
    </sheetView>
  </sheetViews>
  <sheetFormatPr baseColWidth="10" defaultColWidth="11.44140625" defaultRowHeight="13.2" x14ac:dyDescent="0.3"/>
  <cols>
    <col min="1" max="3" width="5.88671875" style="1" customWidth="1"/>
    <col min="4" max="4" width="21.88671875" style="1" bestFit="1" customWidth="1"/>
    <col min="5" max="5" width="10.44140625" style="1" customWidth="1"/>
    <col min="6" max="6" width="10.5546875" style="1" customWidth="1"/>
    <col min="7" max="7" width="15" style="1" customWidth="1"/>
    <col min="8" max="9" width="5.88671875" style="1" customWidth="1"/>
    <col min="10" max="10" width="8.109375" style="1" customWidth="1"/>
    <col min="11" max="11" width="6.5546875" style="1" customWidth="1"/>
    <col min="12" max="12" width="8.6640625" style="1" customWidth="1"/>
    <col min="13" max="13" width="13.109375" style="1" customWidth="1"/>
    <col min="14" max="14" width="6.5546875" style="1" customWidth="1"/>
    <col min="15" max="15" width="18.6640625" style="1" customWidth="1"/>
    <col min="16" max="16" width="12" style="1" customWidth="1"/>
    <col min="17" max="17" width="11.109375" style="1" customWidth="1"/>
    <col min="18" max="18" width="14.109375" style="1" customWidth="1"/>
    <col min="19" max="27" width="5.88671875" style="1" customWidth="1"/>
    <col min="28" max="31" width="6.44140625" style="1" customWidth="1"/>
    <col min="32" max="32" width="9.109375" style="1" customWidth="1"/>
    <col min="33" max="33" width="7" style="1" customWidth="1"/>
    <col min="34" max="34" width="5.88671875" style="1" customWidth="1"/>
    <col min="35" max="35" width="33.109375" style="1" customWidth="1"/>
    <col min="36" max="36" width="4.88671875" style="1" customWidth="1"/>
    <col min="37" max="37" width="25" style="1" bestFit="1" customWidth="1"/>
    <col min="38" max="38" width="14.88671875" style="1" customWidth="1"/>
    <col min="39" max="39" width="24.88671875" style="1" bestFit="1" customWidth="1"/>
    <col min="40" max="40" width="21.109375" style="1" bestFit="1" customWidth="1"/>
    <col min="41" max="41" width="18.88671875" style="1" customWidth="1"/>
    <col min="42" max="42" width="17.44140625" style="1" customWidth="1"/>
    <col min="43" max="46" width="4.88671875" style="1" customWidth="1"/>
    <col min="47" max="47" width="20.44140625" style="1" customWidth="1"/>
    <col min="48" max="49" width="4.88671875" style="1" customWidth="1"/>
    <col min="50" max="16384" width="11.44140625" style="1"/>
  </cols>
  <sheetData>
    <row r="1" spans="2:36" ht="13.8" thickBot="1" x14ac:dyDescent="0.35"/>
    <row r="2" spans="2:36" ht="73.5" customHeight="1" thickBot="1" x14ac:dyDescent="0.35">
      <c r="B2" s="302" t="s">
        <v>0</v>
      </c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W2" s="303"/>
      <c r="X2" s="303"/>
      <c r="Y2" s="303"/>
      <c r="Z2" s="303"/>
      <c r="AA2" s="303"/>
      <c r="AB2" s="303"/>
      <c r="AC2" s="303"/>
      <c r="AD2" s="303"/>
      <c r="AE2" s="303"/>
      <c r="AF2" s="303"/>
      <c r="AG2" s="303"/>
      <c r="AH2" s="303"/>
      <c r="AI2" s="304"/>
    </row>
    <row r="3" spans="2:36" ht="13.8" thickBot="1" x14ac:dyDescent="0.35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2"/>
    </row>
    <row r="4" spans="2:36" ht="20.100000000000001" customHeight="1" thickBot="1" x14ac:dyDescent="0.35">
      <c r="B4" s="173" t="s">
        <v>1</v>
      </c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5"/>
      <c r="AJ4" s="4"/>
    </row>
    <row r="5" spans="2:36" ht="18" x14ac:dyDescent="0.3">
      <c r="B5" s="305" t="s">
        <v>2</v>
      </c>
      <c r="C5" s="306"/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6"/>
      <c r="O5" s="306"/>
      <c r="P5" s="306"/>
      <c r="Q5" s="306"/>
      <c r="R5" s="306"/>
      <c r="S5" s="306"/>
      <c r="T5" s="306"/>
      <c r="U5" s="306"/>
      <c r="V5" s="306"/>
      <c r="W5" s="306"/>
      <c r="X5" s="306"/>
      <c r="Y5" s="306"/>
      <c r="Z5" s="306"/>
      <c r="AA5" s="306"/>
      <c r="AB5" s="306"/>
      <c r="AC5" s="306"/>
      <c r="AD5" s="306"/>
      <c r="AE5" s="306"/>
      <c r="AF5" s="306"/>
      <c r="AG5" s="306"/>
      <c r="AH5" s="306"/>
      <c r="AI5" s="307"/>
      <c r="AJ5" s="4"/>
    </row>
    <row r="6" spans="2:36" ht="20.100000000000001" customHeight="1" x14ac:dyDescent="0.3">
      <c r="B6" s="278" t="s">
        <v>3</v>
      </c>
      <c r="C6" s="279"/>
      <c r="D6" s="279"/>
      <c r="E6" s="279"/>
      <c r="F6" s="279"/>
      <c r="G6" s="279"/>
      <c r="H6" s="280"/>
      <c r="I6" s="308">
        <v>12</v>
      </c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  <c r="Y6" s="309"/>
      <c r="Z6" s="309"/>
      <c r="AA6" s="309"/>
      <c r="AB6" s="309"/>
      <c r="AC6" s="309"/>
      <c r="AD6" s="309"/>
      <c r="AE6" s="309"/>
      <c r="AF6" s="309"/>
      <c r="AG6" s="309"/>
      <c r="AH6" s="309"/>
      <c r="AI6" s="310"/>
      <c r="AJ6" s="4"/>
    </row>
    <row r="7" spans="2:36" ht="20.100000000000001" customHeight="1" x14ac:dyDescent="0.3">
      <c r="B7" s="311" t="s">
        <v>4</v>
      </c>
      <c r="C7" s="312"/>
      <c r="D7" s="312"/>
      <c r="E7" s="312"/>
      <c r="F7" s="312"/>
      <c r="G7" s="312"/>
      <c r="H7" s="313"/>
      <c r="I7" s="314" t="s">
        <v>137</v>
      </c>
      <c r="J7" s="315"/>
      <c r="K7" s="315"/>
      <c r="L7" s="315"/>
      <c r="M7" s="315"/>
      <c r="N7" s="315"/>
      <c r="O7" s="315"/>
      <c r="P7" s="315"/>
      <c r="Q7" s="315"/>
      <c r="R7" s="315"/>
      <c r="S7" s="315"/>
      <c r="T7" s="315"/>
      <c r="U7" s="315"/>
      <c r="V7" s="315"/>
      <c r="W7" s="315"/>
      <c r="X7" s="315"/>
      <c r="Y7" s="315"/>
      <c r="Z7" s="315"/>
      <c r="AA7" s="315"/>
      <c r="AB7" s="315"/>
      <c r="AC7" s="315"/>
      <c r="AD7" s="315"/>
      <c r="AE7" s="315"/>
      <c r="AF7" s="315"/>
      <c r="AG7" s="315"/>
      <c r="AH7" s="315"/>
      <c r="AI7" s="316"/>
      <c r="AJ7" s="4"/>
    </row>
    <row r="8" spans="2:36" ht="20.100000000000001" customHeight="1" x14ac:dyDescent="0.3">
      <c r="B8" s="278" t="s">
        <v>5</v>
      </c>
      <c r="C8" s="330"/>
      <c r="D8" s="330"/>
      <c r="E8" s="330"/>
      <c r="F8" s="330"/>
      <c r="G8" s="330"/>
      <c r="H8" s="331"/>
      <c r="I8" s="308" t="s">
        <v>6</v>
      </c>
      <c r="J8" s="309"/>
      <c r="K8" s="309"/>
      <c r="L8" s="309"/>
      <c r="M8" s="309"/>
      <c r="N8" s="309"/>
      <c r="O8" s="309"/>
      <c r="P8" s="309"/>
      <c r="Q8" s="309"/>
      <c r="R8" s="309"/>
      <c r="S8" s="309"/>
      <c r="T8" s="309"/>
      <c r="U8" s="309"/>
      <c r="V8" s="309"/>
      <c r="W8" s="309"/>
      <c r="X8" s="309"/>
      <c r="Y8" s="309"/>
      <c r="Z8" s="309"/>
      <c r="AA8" s="309"/>
      <c r="AB8" s="309"/>
      <c r="AC8" s="309"/>
      <c r="AD8" s="309"/>
      <c r="AE8" s="309"/>
      <c r="AF8" s="309"/>
      <c r="AG8" s="309"/>
      <c r="AH8" s="309"/>
      <c r="AI8" s="310"/>
      <c r="AJ8" s="4"/>
    </row>
    <row r="9" spans="2:36" ht="20.100000000000001" customHeight="1" x14ac:dyDescent="0.3">
      <c r="B9" s="278" t="s">
        <v>7</v>
      </c>
      <c r="C9" s="279"/>
      <c r="D9" s="279"/>
      <c r="E9" s="279"/>
      <c r="F9" s="279"/>
      <c r="G9" s="279"/>
      <c r="H9" s="280"/>
      <c r="I9" s="308" t="s">
        <v>8</v>
      </c>
      <c r="J9" s="309"/>
      <c r="K9" s="309"/>
      <c r="L9" s="309"/>
      <c r="M9" s="309"/>
      <c r="N9" s="309"/>
      <c r="O9" s="309"/>
      <c r="P9" s="309"/>
      <c r="Q9" s="309"/>
      <c r="R9" s="309"/>
      <c r="S9" s="309"/>
      <c r="T9" s="309"/>
      <c r="U9" s="309"/>
      <c r="V9" s="309"/>
      <c r="W9" s="309"/>
      <c r="X9" s="309"/>
      <c r="Y9" s="309"/>
      <c r="Z9" s="309"/>
      <c r="AA9" s="309"/>
      <c r="AB9" s="309"/>
      <c r="AC9" s="309"/>
      <c r="AD9" s="309"/>
      <c r="AE9" s="309"/>
      <c r="AF9" s="309"/>
      <c r="AG9" s="309"/>
      <c r="AH9" s="309"/>
      <c r="AI9" s="310"/>
      <c r="AJ9" s="4"/>
    </row>
    <row r="10" spans="2:36" ht="20.100000000000001" customHeight="1" x14ac:dyDescent="0.3">
      <c r="B10" s="278" t="s">
        <v>9</v>
      </c>
      <c r="C10" s="279"/>
      <c r="D10" s="279"/>
      <c r="E10" s="279"/>
      <c r="F10" s="279"/>
      <c r="G10" s="279"/>
      <c r="H10" s="280"/>
      <c r="I10" s="308" t="s">
        <v>10</v>
      </c>
      <c r="J10" s="309"/>
      <c r="K10" s="309"/>
      <c r="L10" s="309"/>
      <c r="M10" s="309"/>
      <c r="N10" s="309"/>
      <c r="O10" s="309"/>
      <c r="P10" s="309"/>
      <c r="Q10" s="309"/>
      <c r="R10" s="309"/>
      <c r="S10" s="309"/>
      <c r="T10" s="309"/>
      <c r="U10" s="309"/>
      <c r="V10" s="309"/>
      <c r="W10" s="309"/>
      <c r="X10" s="309"/>
      <c r="Y10" s="309"/>
      <c r="Z10" s="309"/>
      <c r="AA10" s="309"/>
      <c r="AB10" s="309"/>
      <c r="AC10" s="309"/>
      <c r="AD10" s="309"/>
      <c r="AE10" s="309"/>
      <c r="AF10" s="309"/>
      <c r="AG10" s="309"/>
      <c r="AH10" s="309"/>
      <c r="AI10" s="310"/>
      <c r="AJ10" s="4"/>
    </row>
    <row r="11" spans="2:36" s="6" customFormat="1" ht="62.4" customHeight="1" thickBot="1" x14ac:dyDescent="0.4">
      <c r="B11" s="320" t="s">
        <v>11</v>
      </c>
      <c r="C11" s="321"/>
      <c r="D11" s="321"/>
      <c r="E11" s="321"/>
      <c r="F11" s="321"/>
      <c r="G11" s="321"/>
      <c r="H11" s="322"/>
      <c r="I11" s="323" t="s">
        <v>12</v>
      </c>
      <c r="J11" s="324"/>
      <c r="K11" s="324"/>
      <c r="L11" s="324"/>
      <c r="M11" s="324"/>
      <c r="N11" s="324"/>
      <c r="O11" s="324"/>
      <c r="P11" s="324"/>
      <c r="Q11" s="324"/>
      <c r="R11" s="324"/>
      <c r="S11" s="324"/>
      <c r="T11" s="324"/>
      <c r="U11" s="324"/>
      <c r="V11" s="324"/>
      <c r="W11" s="324"/>
      <c r="X11" s="324"/>
      <c r="Y11" s="324"/>
      <c r="Z11" s="324"/>
      <c r="AA11" s="324"/>
      <c r="AB11" s="324"/>
      <c r="AC11" s="324"/>
      <c r="AD11" s="324"/>
      <c r="AE11" s="324"/>
      <c r="AF11" s="324"/>
      <c r="AG11" s="324"/>
      <c r="AH11" s="324"/>
      <c r="AI11" s="325"/>
      <c r="AJ11" s="5"/>
    </row>
    <row r="12" spans="2:36" s="6" customFormat="1" ht="18.600000000000001" thickBot="1" x14ac:dyDescent="0.4">
      <c r="B12" s="173" t="s">
        <v>13</v>
      </c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5"/>
      <c r="AJ12" s="5"/>
    </row>
    <row r="13" spans="2:36" s="6" customFormat="1" ht="18" x14ac:dyDescent="0.35">
      <c r="B13" s="286" t="s">
        <v>14</v>
      </c>
      <c r="C13" s="287"/>
      <c r="D13" s="287"/>
      <c r="E13" s="287"/>
      <c r="F13" s="287"/>
      <c r="G13" s="287"/>
      <c r="H13" s="287"/>
      <c r="I13" s="326">
        <v>33764596959</v>
      </c>
      <c r="J13" s="326"/>
      <c r="K13" s="326"/>
      <c r="L13" s="326"/>
      <c r="M13" s="326"/>
      <c r="N13" s="327" t="s">
        <v>15</v>
      </c>
      <c r="O13" s="328"/>
      <c r="P13" s="328"/>
      <c r="Q13" s="328"/>
      <c r="R13" s="328"/>
      <c r="S13" s="328"/>
      <c r="T13" s="328"/>
      <c r="U13" s="328"/>
      <c r="V13" s="328"/>
      <c r="W13" s="328"/>
      <c r="X13" s="328"/>
      <c r="Y13" s="328"/>
      <c r="Z13" s="328"/>
      <c r="AA13" s="328"/>
      <c r="AB13" s="328"/>
      <c r="AC13" s="328"/>
      <c r="AD13" s="328"/>
      <c r="AE13" s="328"/>
      <c r="AF13" s="328"/>
      <c r="AG13" s="328"/>
      <c r="AH13" s="328"/>
      <c r="AI13" s="329"/>
      <c r="AJ13" s="5"/>
    </row>
    <row r="14" spans="2:36" s="6" customFormat="1" ht="18" x14ac:dyDescent="0.35">
      <c r="B14" s="286" t="s">
        <v>16</v>
      </c>
      <c r="C14" s="287"/>
      <c r="D14" s="287"/>
      <c r="E14" s="287"/>
      <c r="F14" s="287"/>
      <c r="G14" s="287"/>
      <c r="H14" s="287"/>
      <c r="I14" s="281" t="s">
        <v>17</v>
      </c>
      <c r="J14" s="281"/>
      <c r="K14" s="281"/>
      <c r="L14" s="281"/>
      <c r="M14" s="281"/>
      <c r="N14" s="317"/>
      <c r="O14" s="318"/>
      <c r="P14" s="318"/>
      <c r="Q14" s="318"/>
      <c r="R14" s="318"/>
      <c r="S14" s="318"/>
      <c r="T14" s="318"/>
      <c r="U14" s="318"/>
      <c r="V14" s="318"/>
      <c r="W14" s="318"/>
      <c r="X14" s="318"/>
      <c r="Y14" s="318"/>
      <c r="Z14" s="318"/>
      <c r="AA14" s="318"/>
      <c r="AB14" s="318"/>
      <c r="AC14" s="318"/>
      <c r="AD14" s="318"/>
      <c r="AE14" s="318"/>
      <c r="AF14" s="318"/>
      <c r="AG14" s="318"/>
      <c r="AH14" s="318"/>
      <c r="AI14" s="319"/>
      <c r="AJ14" s="5"/>
    </row>
    <row r="15" spans="2:36" s="6" customFormat="1" ht="18" x14ac:dyDescent="0.35">
      <c r="B15" s="286" t="s">
        <v>18</v>
      </c>
      <c r="C15" s="287"/>
      <c r="D15" s="287"/>
      <c r="E15" s="287"/>
      <c r="F15" s="287"/>
      <c r="G15" s="287"/>
      <c r="H15" s="287"/>
      <c r="I15" s="281" t="s">
        <v>19</v>
      </c>
      <c r="J15" s="281"/>
      <c r="K15" s="281"/>
      <c r="L15" s="281"/>
      <c r="M15" s="281"/>
      <c r="N15" s="317"/>
      <c r="O15" s="318"/>
      <c r="P15" s="318"/>
      <c r="Q15" s="318"/>
      <c r="R15" s="318"/>
      <c r="S15" s="318"/>
      <c r="T15" s="318"/>
      <c r="U15" s="318"/>
      <c r="V15" s="318"/>
      <c r="W15" s="318"/>
      <c r="X15" s="318"/>
      <c r="Y15" s="318"/>
      <c r="Z15" s="318"/>
      <c r="AA15" s="318"/>
      <c r="AB15" s="318"/>
      <c r="AC15" s="318"/>
      <c r="AD15" s="318"/>
      <c r="AE15" s="318"/>
      <c r="AF15" s="318"/>
      <c r="AG15" s="318"/>
      <c r="AH15" s="318"/>
      <c r="AI15" s="319"/>
      <c r="AJ15" s="5"/>
    </row>
    <row r="16" spans="2:36" s="6" customFormat="1" ht="20.100000000000001" customHeight="1" x14ac:dyDescent="0.35">
      <c r="B16" s="338" t="s">
        <v>20</v>
      </c>
      <c r="C16" s="339"/>
      <c r="D16" s="339"/>
      <c r="E16" s="339"/>
      <c r="F16" s="339"/>
      <c r="G16" s="339"/>
      <c r="H16" s="339"/>
      <c r="I16" s="340" t="s">
        <v>21</v>
      </c>
      <c r="J16" s="340"/>
      <c r="K16" s="340"/>
      <c r="L16" s="340"/>
      <c r="M16" s="340"/>
      <c r="N16" s="333" t="s">
        <v>130</v>
      </c>
      <c r="O16" s="333"/>
      <c r="P16" s="333"/>
      <c r="Q16" s="333"/>
      <c r="R16" s="333"/>
      <c r="S16" s="333" t="s">
        <v>131</v>
      </c>
      <c r="T16" s="333"/>
      <c r="U16" s="333"/>
      <c r="V16" s="333"/>
      <c r="W16" s="333"/>
      <c r="X16" s="333"/>
      <c r="Y16" s="334" t="s">
        <v>6</v>
      </c>
      <c r="Z16" s="334"/>
      <c r="AA16" s="334"/>
      <c r="AB16" s="334"/>
      <c r="AC16" s="334"/>
      <c r="AD16" s="340" t="s">
        <v>22</v>
      </c>
      <c r="AE16" s="340"/>
      <c r="AF16" s="340"/>
      <c r="AG16" s="340"/>
      <c r="AH16" s="340"/>
      <c r="AI16" s="341"/>
      <c r="AJ16" s="5"/>
    </row>
    <row r="17" spans="1:39" s="6" customFormat="1" ht="20.100000000000001" customHeight="1" x14ac:dyDescent="0.35">
      <c r="B17" s="300" t="s">
        <v>23</v>
      </c>
      <c r="C17" s="301"/>
      <c r="D17" s="301"/>
      <c r="E17" s="301"/>
      <c r="F17" s="301"/>
      <c r="G17" s="301"/>
      <c r="H17" s="301"/>
      <c r="I17" s="332">
        <f>+I13</f>
        <v>33764596959</v>
      </c>
      <c r="J17" s="332"/>
      <c r="K17" s="332"/>
      <c r="L17" s="332"/>
      <c r="M17" s="332"/>
      <c r="AD17" s="335">
        <v>0</v>
      </c>
      <c r="AE17" s="336"/>
      <c r="AF17" s="336"/>
      <c r="AG17" s="336"/>
      <c r="AH17" s="336"/>
      <c r="AI17" s="337"/>
      <c r="AJ17" s="5"/>
    </row>
    <row r="18" spans="1:39" s="7" customFormat="1" ht="20.100000000000001" customHeight="1" x14ac:dyDescent="0.35">
      <c r="B18" s="300" t="s">
        <v>24</v>
      </c>
      <c r="C18" s="301"/>
      <c r="D18" s="301"/>
      <c r="E18" s="301"/>
      <c r="F18" s="301"/>
      <c r="G18" s="301"/>
      <c r="H18" s="301"/>
      <c r="I18" s="281"/>
      <c r="J18" s="281"/>
      <c r="K18" s="281"/>
      <c r="L18" s="281"/>
      <c r="M18" s="281"/>
      <c r="N18" s="274"/>
      <c r="O18" s="275"/>
      <c r="P18" s="275"/>
      <c r="Q18" s="275"/>
      <c r="R18" s="276"/>
      <c r="S18" s="274"/>
      <c r="T18" s="275"/>
      <c r="U18" s="275"/>
      <c r="V18" s="275"/>
      <c r="W18" s="275"/>
      <c r="X18" s="276"/>
      <c r="Y18" s="274"/>
      <c r="Z18" s="275"/>
      <c r="AA18" s="275"/>
      <c r="AB18" s="275"/>
      <c r="AC18" s="276"/>
      <c r="AD18" s="274"/>
      <c r="AE18" s="275"/>
      <c r="AF18" s="275"/>
      <c r="AG18" s="275"/>
      <c r="AH18" s="275"/>
      <c r="AI18" s="277"/>
      <c r="AJ18" s="5"/>
    </row>
    <row r="19" spans="1:39" s="8" customFormat="1" ht="19.2" x14ac:dyDescent="0.35">
      <c r="B19" s="293" t="s">
        <v>25</v>
      </c>
      <c r="C19" s="294"/>
      <c r="D19" s="294"/>
      <c r="E19" s="294"/>
      <c r="F19" s="294"/>
      <c r="G19" s="294"/>
      <c r="H19" s="294"/>
      <c r="I19" s="295">
        <f>+I17</f>
        <v>33764596959</v>
      </c>
      <c r="J19" s="295"/>
      <c r="K19" s="295"/>
      <c r="L19" s="295"/>
      <c r="M19" s="295"/>
      <c r="N19" s="296">
        <f>SUM(N16:R18)</f>
        <v>0</v>
      </c>
      <c r="O19" s="296"/>
      <c r="P19" s="296"/>
      <c r="Q19" s="296"/>
      <c r="R19" s="296"/>
      <c r="S19" s="296">
        <f>SUM(S16:X18)</f>
        <v>0</v>
      </c>
      <c r="T19" s="296"/>
      <c r="U19" s="296"/>
      <c r="V19" s="296"/>
      <c r="W19" s="296"/>
      <c r="X19" s="296"/>
      <c r="Y19" s="297">
        <f>SUM(Y16:AC18)</f>
        <v>0</v>
      </c>
      <c r="Z19" s="297"/>
      <c r="AA19" s="297"/>
      <c r="AB19" s="297"/>
      <c r="AC19" s="297"/>
      <c r="AD19" s="298">
        <f>SUM(I19:AC19)</f>
        <v>33764596959</v>
      </c>
      <c r="AE19" s="298"/>
      <c r="AF19" s="298"/>
      <c r="AG19" s="298"/>
      <c r="AH19" s="298"/>
      <c r="AI19" s="299"/>
      <c r="AJ19" s="9"/>
    </row>
    <row r="20" spans="1:39" s="6" customFormat="1" ht="18" x14ac:dyDescent="0.35">
      <c r="B20" s="286" t="s">
        <v>26</v>
      </c>
      <c r="C20" s="287"/>
      <c r="D20" s="287"/>
      <c r="E20" s="287"/>
      <c r="F20" s="287"/>
      <c r="G20" s="287"/>
      <c r="H20" s="287"/>
      <c r="I20" s="281"/>
      <c r="J20" s="281"/>
      <c r="K20" s="281"/>
      <c r="L20" s="281"/>
      <c r="M20" s="281"/>
      <c r="N20" s="288"/>
      <c r="O20" s="288"/>
      <c r="P20" s="288"/>
      <c r="Q20" s="288"/>
      <c r="R20" s="288"/>
      <c r="S20" s="289"/>
      <c r="T20" s="290"/>
      <c r="U20" s="290"/>
      <c r="V20" s="290"/>
      <c r="W20" s="290"/>
      <c r="X20" s="291"/>
      <c r="Y20" s="289"/>
      <c r="Z20" s="290"/>
      <c r="AA20" s="290"/>
      <c r="AB20" s="290"/>
      <c r="AC20" s="291"/>
      <c r="AD20" s="289"/>
      <c r="AE20" s="290"/>
      <c r="AF20" s="290"/>
      <c r="AG20" s="290"/>
      <c r="AH20" s="290"/>
      <c r="AI20" s="292"/>
      <c r="AJ20" s="5"/>
    </row>
    <row r="21" spans="1:39" s="6" customFormat="1" ht="20.100000000000001" customHeight="1" x14ac:dyDescent="0.35">
      <c r="B21" s="278" t="s">
        <v>27</v>
      </c>
      <c r="C21" s="279"/>
      <c r="D21" s="279"/>
      <c r="E21" s="279"/>
      <c r="F21" s="279"/>
      <c r="G21" s="279"/>
      <c r="H21" s="280"/>
      <c r="I21" s="281" t="s">
        <v>28</v>
      </c>
      <c r="J21" s="281"/>
      <c r="K21" s="281"/>
      <c r="L21" s="281"/>
      <c r="M21" s="281"/>
      <c r="N21" s="282"/>
      <c r="O21" s="283"/>
      <c r="P21" s="283"/>
      <c r="Q21" s="283"/>
      <c r="R21" s="284"/>
      <c r="S21" s="282"/>
      <c r="T21" s="283"/>
      <c r="U21" s="283"/>
      <c r="V21" s="283"/>
      <c r="W21" s="283"/>
      <c r="X21" s="284"/>
      <c r="Y21" s="282"/>
      <c r="Z21" s="283"/>
      <c r="AA21" s="283"/>
      <c r="AB21" s="283"/>
      <c r="AC21" s="284"/>
      <c r="AD21" s="282"/>
      <c r="AE21" s="283"/>
      <c r="AF21" s="283"/>
      <c r="AG21" s="283"/>
      <c r="AH21" s="283"/>
      <c r="AI21" s="285"/>
      <c r="AJ21" s="5"/>
    </row>
    <row r="22" spans="1:39" ht="18.600000000000001" thickBot="1" x14ac:dyDescent="0.35">
      <c r="B22" s="252" t="s">
        <v>29</v>
      </c>
      <c r="C22" s="253"/>
      <c r="D22" s="253"/>
      <c r="E22" s="253"/>
      <c r="F22" s="253"/>
      <c r="G22" s="253"/>
      <c r="H22" s="254"/>
      <c r="I22" s="281" t="s">
        <v>28</v>
      </c>
      <c r="J22" s="281"/>
      <c r="K22" s="281"/>
      <c r="L22" s="281"/>
      <c r="M22" s="281"/>
      <c r="N22" s="255"/>
      <c r="O22" s="255"/>
      <c r="P22" s="255"/>
      <c r="Q22" s="255"/>
      <c r="R22" s="256"/>
      <c r="S22" s="257"/>
      <c r="T22" s="258"/>
      <c r="U22" s="258"/>
      <c r="V22" s="258"/>
      <c r="W22" s="258"/>
      <c r="X22" s="258"/>
      <c r="Y22" s="258"/>
      <c r="Z22" s="258"/>
      <c r="AA22" s="258"/>
      <c r="AB22" s="258"/>
      <c r="AC22" s="258"/>
      <c r="AD22" s="258"/>
      <c r="AE22" s="258"/>
      <c r="AF22" s="258"/>
      <c r="AG22" s="258"/>
      <c r="AH22" s="258"/>
      <c r="AI22" s="259"/>
    </row>
    <row r="23" spans="1:39" ht="18.600000000000001" thickBot="1" x14ac:dyDescent="0.4">
      <c r="B23" s="201" t="s">
        <v>30</v>
      </c>
      <c r="C23" s="202"/>
      <c r="D23" s="202"/>
      <c r="E23" s="202"/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202"/>
      <c r="W23" s="202"/>
      <c r="X23" s="202"/>
      <c r="Y23" s="202"/>
      <c r="Z23" s="202"/>
      <c r="AA23" s="202"/>
      <c r="AB23" s="202"/>
      <c r="AC23" s="202"/>
      <c r="AD23" s="202"/>
      <c r="AE23" s="202"/>
      <c r="AF23" s="202"/>
      <c r="AG23" s="202"/>
      <c r="AH23" s="202"/>
      <c r="AI23" s="203"/>
    </row>
    <row r="24" spans="1:39" ht="13.8" thickBot="1" x14ac:dyDescent="0.35">
      <c r="A24" s="260"/>
      <c r="B24" s="10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10"/>
      <c r="AJ24" s="4"/>
    </row>
    <row r="25" spans="1:39" s="12" customFormat="1" ht="18.75" customHeight="1" thickBot="1" x14ac:dyDescent="0.3">
      <c r="A25" s="260"/>
      <c r="B25" s="173" t="s">
        <v>31</v>
      </c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5"/>
      <c r="AJ25" s="11"/>
    </row>
    <row r="26" spans="1:39" s="6" customFormat="1" ht="18.75" customHeight="1" thickBot="1" x14ac:dyDescent="0.4">
      <c r="A26" s="260"/>
      <c r="B26" s="261" t="s">
        <v>32</v>
      </c>
      <c r="C26" s="262"/>
      <c r="D26" s="263"/>
      <c r="E26" s="264">
        <f>+I6</f>
        <v>12</v>
      </c>
      <c r="F26" s="265"/>
      <c r="G26" s="265"/>
      <c r="H26" s="266"/>
      <c r="I26" s="267" t="s">
        <v>33</v>
      </c>
      <c r="J26" s="267"/>
      <c r="K26" s="267"/>
      <c r="L26" s="267"/>
      <c r="M26" s="267"/>
      <c r="N26" s="267"/>
      <c r="O26" s="267"/>
      <c r="P26" s="267"/>
      <c r="Q26" s="268">
        <v>45682</v>
      </c>
      <c r="R26" s="268"/>
      <c r="S26" s="268"/>
      <c r="T26" s="268"/>
      <c r="U26" s="268"/>
      <c r="V26" s="268"/>
      <c r="W26" s="268"/>
      <c r="X26" s="269" t="s">
        <v>132</v>
      </c>
      <c r="Y26" s="269"/>
      <c r="Z26" s="269"/>
      <c r="AA26" s="268">
        <v>45713</v>
      </c>
      <c r="AB26" s="268"/>
      <c r="AC26" s="268"/>
      <c r="AD26" s="268"/>
      <c r="AE26" s="268"/>
      <c r="AF26" s="268"/>
      <c r="AG26" s="268"/>
      <c r="AH26" s="268"/>
      <c r="AI26" s="270"/>
      <c r="AJ26" s="13"/>
    </row>
    <row r="27" spans="1:39" s="15" customFormat="1" ht="18.75" customHeight="1" thickBot="1" x14ac:dyDescent="0.4">
      <c r="A27" s="260"/>
      <c r="B27" s="271" t="s">
        <v>34</v>
      </c>
      <c r="C27" s="272"/>
      <c r="D27" s="272"/>
      <c r="E27" s="272"/>
      <c r="F27" s="272"/>
      <c r="G27" s="272"/>
      <c r="H27" s="272"/>
      <c r="I27" s="272"/>
      <c r="J27" s="272"/>
      <c r="K27" s="272"/>
      <c r="L27" s="272"/>
      <c r="M27" s="272"/>
      <c r="N27" s="272"/>
      <c r="O27" s="272"/>
      <c r="P27" s="272"/>
      <c r="Q27" s="272"/>
      <c r="R27" s="273"/>
      <c r="S27" s="271" t="s">
        <v>35</v>
      </c>
      <c r="T27" s="272"/>
      <c r="U27" s="272"/>
      <c r="V27" s="272"/>
      <c r="W27" s="272"/>
      <c r="X27" s="272"/>
      <c r="Y27" s="272"/>
      <c r="Z27" s="272"/>
      <c r="AA27" s="272"/>
      <c r="AB27" s="272"/>
      <c r="AC27" s="272"/>
      <c r="AD27" s="272"/>
      <c r="AE27" s="272"/>
      <c r="AF27" s="272"/>
      <c r="AG27" s="272"/>
      <c r="AH27" s="272"/>
      <c r="AI27" s="273"/>
      <c r="AJ27" s="14"/>
    </row>
    <row r="28" spans="1:39" s="6" customFormat="1" ht="34.5" customHeight="1" x14ac:dyDescent="0.35">
      <c r="A28" s="260"/>
      <c r="B28" s="211" t="s">
        <v>36</v>
      </c>
      <c r="C28" s="212"/>
      <c r="D28" s="212"/>
      <c r="E28" s="212"/>
      <c r="F28" s="212"/>
      <c r="G28" s="234" t="s">
        <v>10</v>
      </c>
      <c r="H28" s="235"/>
      <c r="I28" s="235"/>
      <c r="J28" s="235"/>
      <c r="K28" s="235"/>
      <c r="L28" s="235"/>
      <c r="M28" s="235"/>
      <c r="N28" s="235"/>
      <c r="O28" s="235"/>
      <c r="P28" s="235"/>
      <c r="Q28" s="235"/>
      <c r="R28" s="236"/>
      <c r="S28" s="211" t="s">
        <v>36</v>
      </c>
      <c r="T28" s="212"/>
      <c r="U28" s="212"/>
      <c r="V28" s="212"/>
      <c r="W28" s="212"/>
      <c r="X28" s="237" t="s">
        <v>10</v>
      </c>
      <c r="Y28" s="238"/>
      <c r="Z28" s="238"/>
      <c r="AA28" s="238"/>
      <c r="AB28" s="238"/>
      <c r="AC28" s="238"/>
      <c r="AD28" s="238"/>
      <c r="AE28" s="238"/>
      <c r="AF28" s="238"/>
      <c r="AG28" s="238"/>
      <c r="AH28" s="238"/>
      <c r="AI28" s="239"/>
      <c r="AJ28" s="13"/>
    </row>
    <row r="29" spans="1:39" s="6" customFormat="1" ht="18.75" customHeight="1" x14ac:dyDescent="0.35">
      <c r="A29" s="260"/>
      <c r="B29" s="211" t="s">
        <v>37</v>
      </c>
      <c r="C29" s="212"/>
      <c r="D29" s="212"/>
      <c r="E29" s="212"/>
      <c r="F29" s="212"/>
      <c r="G29" s="234" t="s">
        <v>38</v>
      </c>
      <c r="H29" s="235"/>
      <c r="I29" s="235"/>
      <c r="J29" s="235"/>
      <c r="K29" s="235"/>
      <c r="L29" s="235"/>
      <c r="M29" s="235"/>
      <c r="N29" s="235"/>
      <c r="O29" s="235"/>
      <c r="P29" s="235"/>
      <c r="Q29" s="235"/>
      <c r="R29" s="236"/>
      <c r="S29" s="211" t="s">
        <v>37</v>
      </c>
      <c r="T29" s="212"/>
      <c r="U29" s="212"/>
      <c r="V29" s="212"/>
      <c r="W29" s="212"/>
      <c r="X29" s="234" t="s">
        <v>39</v>
      </c>
      <c r="Y29" s="235"/>
      <c r="Z29" s="235"/>
      <c r="AA29" s="235"/>
      <c r="AB29" s="235"/>
      <c r="AC29" s="235"/>
      <c r="AD29" s="235"/>
      <c r="AE29" s="235"/>
      <c r="AF29" s="235"/>
      <c r="AG29" s="235"/>
      <c r="AH29" s="235"/>
      <c r="AI29" s="236"/>
      <c r="AJ29" s="13"/>
    </row>
    <row r="30" spans="1:39" s="6" customFormat="1" ht="18.75" customHeight="1" x14ac:dyDescent="0.35">
      <c r="A30" s="260"/>
      <c r="B30" s="211" t="s">
        <v>40</v>
      </c>
      <c r="C30" s="212"/>
      <c r="D30" s="212"/>
      <c r="E30" s="212"/>
      <c r="F30" s="212"/>
      <c r="G30" s="234" t="s">
        <v>41</v>
      </c>
      <c r="H30" s="235"/>
      <c r="I30" s="235"/>
      <c r="J30" s="235"/>
      <c r="K30" s="235"/>
      <c r="L30" s="235"/>
      <c r="M30" s="235"/>
      <c r="N30" s="235"/>
      <c r="O30" s="235"/>
      <c r="P30" s="235"/>
      <c r="Q30" s="235"/>
      <c r="R30" s="236"/>
      <c r="S30" s="211" t="s">
        <v>127</v>
      </c>
      <c r="T30" s="212"/>
      <c r="U30" s="212"/>
      <c r="V30" s="212"/>
      <c r="W30" s="212"/>
      <c r="X30" s="234" t="s">
        <v>138</v>
      </c>
      <c r="Y30" s="235"/>
      <c r="Z30" s="235"/>
      <c r="AA30" s="235"/>
      <c r="AB30" s="235"/>
      <c r="AC30" s="235"/>
      <c r="AD30" s="235"/>
      <c r="AE30" s="235"/>
      <c r="AF30" s="235"/>
      <c r="AG30" s="235"/>
      <c r="AH30" s="235"/>
      <c r="AI30" s="236"/>
      <c r="AJ30" s="16"/>
      <c r="AM30" s="17"/>
    </row>
    <row r="31" spans="1:39" s="6" customFormat="1" ht="18.75" customHeight="1" x14ac:dyDescent="0.35">
      <c r="A31" s="260"/>
      <c r="B31" s="211" t="s">
        <v>42</v>
      </c>
      <c r="C31" s="212"/>
      <c r="D31" s="212"/>
      <c r="E31" s="212"/>
      <c r="F31" s="212"/>
      <c r="G31" s="234" t="s">
        <v>43</v>
      </c>
      <c r="H31" s="235"/>
      <c r="I31" s="235"/>
      <c r="J31" s="235"/>
      <c r="K31" s="235"/>
      <c r="L31" s="235"/>
      <c r="M31" s="235"/>
      <c r="N31" s="235"/>
      <c r="O31" s="235"/>
      <c r="P31" s="235"/>
      <c r="Q31" s="235"/>
      <c r="R31" s="236"/>
      <c r="S31" s="211" t="s">
        <v>42</v>
      </c>
      <c r="T31" s="212"/>
      <c r="U31" s="212"/>
      <c r="V31" s="212"/>
      <c r="W31" s="212"/>
      <c r="X31" s="234" t="s">
        <v>43</v>
      </c>
      <c r="Y31" s="235"/>
      <c r="Z31" s="235"/>
      <c r="AA31" s="235"/>
      <c r="AB31" s="235"/>
      <c r="AC31" s="235"/>
      <c r="AD31" s="235"/>
      <c r="AE31" s="235"/>
      <c r="AF31" s="235"/>
      <c r="AG31" s="235"/>
      <c r="AH31" s="235"/>
      <c r="AI31" s="236"/>
      <c r="AJ31" s="18"/>
    </row>
    <row r="32" spans="1:39" s="6" customFormat="1" ht="18.75" customHeight="1" x14ac:dyDescent="0.35">
      <c r="A32" s="260"/>
      <c r="B32" s="211" t="s">
        <v>44</v>
      </c>
      <c r="C32" s="212"/>
      <c r="D32" s="212"/>
      <c r="E32" s="212" t="s">
        <v>45</v>
      </c>
      <c r="F32" s="212"/>
      <c r="G32" s="249" t="s">
        <v>46</v>
      </c>
      <c r="H32" s="250"/>
      <c r="I32" s="250"/>
      <c r="J32" s="250"/>
      <c r="K32" s="250"/>
      <c r="L32" s="250"/>
      <c r="M32" s="250"/>
      <c r="N32" s="250"/>
      <c r="O32" s="250"/>
      <c r="P32" s="250"/>
      <c r="Q32" s="250"/>
      <c r="R32" s="251"/>
      <c r="S32" s="211" t="s">
        <v>44</v>
      </c>
      <c r="T32" s="212"/>
      <c r="U32" s="212"/>
      <c r="V32" s="212" t="s">
        <v>45</v>
      </c>
      <c r="W32" s="212"/>
      <c r="X32" s="249" t="s">
        <v>46</v>
      </c>
      <c r="Y32" s="250"/>
      <c r="Z32" s="250"/>
      <c r="AA32" s="250"/>
      <c r="AB32" s="250"/>
      <c r="AC32" s="250"/>
      <c r="AD32" s="250"/>
      <c r="AE32" s="250"/>
      <c r="AF32" s="250"/>
      <c r="AG32" s="250"/>
      <c r="AH32" s="250"/>
      <c r="AI32" s="251"/>
      <c r="AJ32" s="18"/>
    </row>
    <row r="33" spans="1:40" s="6" customFormat="1" ht="18.75" customHeight="1" x14ac:dyDescent="0.35">
      <c r="A33" s="260"/>
      <c r="B33" s="240" t="s">
        <v>47</v>
      </c>
      <c r="C33" s="241"/>
      <c r="D33" s="241"/>
      <c r="E33" s="241"/>
      <c r="F33" s="242"/>
      <c r="G33" s="243" t="s">
        <v>139</v>
      </c>
      <c r="H33" s="244"/>
      <c r="I33" s="244"/>
      <c r="J33" s="244"/>
      <c r="K33" s="244"/>
      <c r="L33" s="244"/>
      <c r="M33" s="244"/>
      <c r="N33" s="244"/>
      <c r="O33" s="244"/>
      <c r="P33" s="244"/>
      <c r="Q33" s="244"/>
      <c r="R33" s="245"/>
      <c r="S33" s="240" t="s">
        <v>48</v>
      </c>
      <c r="T33" s="241"/>
      <c r="U33" s="241"/>
      <c r="V33" s="241"/>
      <c r="W33" s="242"/>
      <c r="X33" s="243" t="s">
        <v>140</v>
      </c>
      <c r="Y33" s="244"/>
      <c r="Z33" s="244"/>
      <c r="AA33" s="244"/>
      <c r="AB33" s="244"/>
      <c r="AC33" s="244"/>
      <c r="AD33" s="244"/>
      <c r="AE33" s="244"/>
      <c r="AF33" s="244"/>
      <c r="AG33" s="244"/>
      <c r="AH33" s="244"/>
      <c r="AI33" s="245"/>
      <c r="AJ33" s="18"/>
    </row>
    <row r="34" spans="1:40" s="6" customFormat="1" ht="18.75" customHeight="1" x14ac:dyDescent="0.35">
      <c r="A34" s="260"/>
      <c r="B34" s="211" t="s">
        <v>49</v>
      </c>
      <c r="C34" s="212"/>
      <c r="D34" s="212"/>
      <c r="E34" s="212"/>
      <c r="F34" s="212"/>
      <c r="G34" s="228">
        <v>32473928569</v>
      </c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30"/>
      <c r="S34" s="211" t="s">
        <v>49</v>
      </c>
      <c r="T34" s="212"/>
      <c r="U34" s="212"/>
      <c r="V34" s="212"/>
      <c r="W34" s="212"/>
      <c r="X34" s="246">
        <v>1280412030</v>
      </c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8"/>
      <c r="AJ34" s="19"/>
      <c r="AK34" s="20"/>
      <c r="AM34" s="21"/>
      <c r="AN34" s="17"/>
    </row>
    <row r="35" spans="1:40" s="6" customFormat="1" ht="93" customHeight="1" x14ac:dyDescent="0.35">
      <c r="A35" s="260"/>
      <c r="B35" s="221" t="s">
        <v>50</v>
      </c>
      <c r="C35" s="222"/>
      <c r="D35" s="222"/>
      <c r="E35" s="222"/>
      <c r="F35" s="222"/>
      <c r="G35" s="223" t="s">
        <v>51</v>
      </c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5"/>
      <c r="S35" s="226" t="s">
        <v>50</v>
      </c>
      <c r="T35" s="227"/>
      <c r="U35" s="227"/>
      <c r="V35" s="227"/>
      <c r="W35" s="227"/>
      <c r="X35" s="228" t="s">
        <v>52</v>
      </c>
      <c r="Y35" s="229"/>
      <c r="Z35" s="229"/>
      <c r="AA35" s="229"/>
      <c r="AB35" s="229"/>
      <c r="AC35" s="229"/>
      <c r="AD35" s="229"/>
      <c r="AE35" s="229"/>
      <c r="AF35" s="229"/>
      <c r="AG35" s="229"/>
      <c r="AH35" s="229"/>
      <c r="AI35" s="230"/>
      <c r="AJ35" s="19"/>
      <c r="AM35" s="17"/>
    </row>
    <row r="36" spans="1:40" s="6" customFormat="1" ht="113.4" customHeight="1" x14ac:dyDescent="0.35">
      <c r="A36" s="260"/>
      <c r="B36" s="231" t="s">
        <v>53</v>
      </c>
      <c r="C36" s="232"/>
      <c r="D36" s="232"/>
      <c r="E36" s="232"/>
      <c r="F36" s="233"/>
      <c r="G36" s="223" t="s">
        <v>54</v>
      </c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5"/>
      <c r="S36" s="231" t="s">
        <v>53</v>
      </c>
      <c r="T36" s="232"/>
      <c r="U36" s="232"/>
      <c r="V36" s="232"/>
      <c r="W36" s="233"/>
      <c r="X36" s="223" t="s">
        <v>55</v>
      </c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5"/>
      <c r="AJ36" s="19"/>
    </row>
    <row r="37" spans="1:40" s="6" customFormat="1" ht="18.75" customHeight="1" x14ac:dyDescent="0.35">
      <c r="A37" s="260"/>
      <c r="B37" s="211" t="s">
        <v>56</v>
      </c>
      <c r="C37" s="212"/>
      <c r="D37" s="212"/>
      <c r="E37" s="212"/>
      <c r="F37" s="212"/>
      <c r="G37" s="213">
        <f>+H53</f>
        <v>9742178571</v>
      </c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5"/>
      <c r="S37" s="211" t="s">
        <v>56</v>
      </c>
      <c r="T37" s="212"/>
      <c r="U37" s="212"/>
      <c r="V37" s="212"/>
      <c r="W37" s="212"/>
      <c r="X37" s="213">
        <f>+AF53</f>
        <v>0</v>
      </c>
      <c r="Y37" s="214"/>
      <c r="Z37" s="214"/>
      <c r="AA37" s="214"/>
      <c r="AB37" s="214"/>
      <c r="AC37" s="214"/>
      <c r="AD37" s="214"/>
      <c r="AE37" s="214"/>
      <c r="AF37" s="214"/>
      <c r="AG37" s="214"/>
      <c r="AH37" s="214"/>
      <c r="AI37" s="215"/>
      <c r="AJ37" s="19"/>
    </row>
    <row r="38" spans="1:40" s="6" customFormat="1" ht="18.75" customHeight="1" thickBot="1" x14ac:dyDescent="0.4">
      <c r="A38" s="260"/>
      <c r="B38" s="216" t="s">
        <v>57</v>
      </c>
      <c r="C38" s="217"/>
      <c r="D38" s="217"/>
      <c r="E38" s="217"/>
      <c r="F38" s="217"/>
      <c r="G38" s="218" t="s">
        <v>138</v>
      </c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20"/>
      <c r="S38" s="216" t="s">
        <v>58</v>
      </c>
      <c r="T38" s="217"/>
      <c r="U38" s="217"/>
      <c r="V38" s="217"/>
      <c r="W38" s="217"/>
      <c r="X38" s="218" t="s">
        <v>141</v>
      </c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20"/>
    </row>
    <row r="39" spans="1:40" s="6" customFormat="1" ht="18.75" customHeight="1" thickBot="1" x14ac:dyDescent="0.4">
      <c r="A39" s="260"/>
      <c r="B39" s="201" t="s">
        <v>59</v>
      </c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202"/>
      <c r="Z39" s="202"/>
      <c r="AA39" s="202"/>
      <c r="AB39" s="202"/>
      <c r="AC39" s="202"/>
      <c r="AD39" s="202"/>
      <c r="AE39" s="202"/>
      <c r="AF39" s="202"/>
      <c r="AG39" s="202"/>
      <c r="AH39" s="202"/>
      <c r="AI39" s="203"/>
    </row>
    <row r="40" spans="1:40" s="6" customFormat="1" ht="11.25" customHeight="1" thickBot="1" x14ac:dyDescent="0.4">
      <c r="A40" s="260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40" s="24" customFormat="1" ht="18.75" customHeight="1" thickBot="1" x14ac:dyDescent="0.35">
      <c r="A41" s="260"/>
      <c r="B41" s="173" t="s">
        <v>60</v>
      </c>
      <c r="C41" s="174"/>
      <c r="D41" s="174"/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174"/>
      <c r="V41" s="174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5"/>
      <c r="AJ41" s="23"/>
    </row>
    <row r="42" spans="1:40" s="24" customFormat="1" ht="18.75" customHeight="1" x14ac:dyDescent="0.3">
      <c r="A42" s="260"/>
      <c r="B42" s="204" t="s">
        <v>61</v>
      </c>
      <c r="C42" s="205"/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6" t="s">
        <v>62</v>
      </c>
      <c r="T42" s="206"/>
      <c r="U42" s="206"/>
      <c r="V42" s="206"/>
      <c r="W42" s="206"/>
      <c r="X42" s="206"/>
      <c r="Y42" s="206"/>
      <c r="Z42" s="206"/>
      <c r="AA42" s="206"/>
      <c r="AB42" s="206"/>
      <c r="AC42" s="206"/>
      <c r="AD42" s="206"/>
      <c r="AE42" s="206"/>
      <c r="AF42" s="206"/>
      <c r="AG42" s="206"/>
      <c r="AH42" s="206"/>
      <c r="AI42" s="207"/>
      <c r="AJ42" s="25"/>
    </row>
    <row r="43" spans="1:40" s="27" customFormat="1" ht="33.75" customHeight="1" x14ac:dyDescent="0.25">
      <c r="A43" s="260"/>
      <c r="B43" s="187" t="s">
        <v>63</v>
      </c>
      <c r="C43" s="188"/>
      <c r="D43" s="188"/>
      <c r="E43" s="188" t="s">
        <v>64</v>
      </c>
      <c r="F43" s="188"/>
      <c r="G43" s="188"/>
      <c r="H43" s="188" t="s">
        <v>65</v>
      </c>
      <c r="I43" s="188"/>
      <c r="J43" s="188"/>
      <c r="K43" s="188"/>
      <c r="L43" s="188"/>
      <c r="M43" s="208" t="s">
        <v>66</v>
      </c>
      <c r="N43" s="208"/>
      <c r="O43" s="208"/>
      <c r="P43" s="208"/>
      <c r="Q43" s="209" t="s">
        <v>67</v>
      </c>
      <c r="R43" s="210"/>
      <c r="S43" s="188" t="s">
        <v>63</v>
      </c>
      <c r="T43" s="188"/>
      <c r="U43" s="188"/>
      <c r="V43" s="188"/>
      <c r="W43" s="188"/>
      <c r="X43" s="188"/>
      <c r="Y43" s="188"/>
      <c r="Z43" s="188"/>
      <c r="AA43" s="188"/>
      <c r="AB43" s="188" t="s">
        <v>64</v>
      </c>
      <c r="AC43" s="188"/>
      <c r="AD43" s="188"/>
      <c r="AE43" s="188"/>
      <c r="AF43" s="188" t="s">
        <v>68</v>
      </c>
      <c r="AG43" s="188"/>
      <c r="AH43" s="188"/>
      <c r="AI43" s="194"/>
      <c r="AJ43" s="26"/>
    </row>
    <row r="44" spans="1:40" s="27" customFormat="1" ht="18.75" customHeight="1" x14ac:dyDescent="0.3">
      <c r="A44" s="260"/>
      <c r="B44" s="195" t="s">
        <v>69</v>
      </c>
      <c r="C44" s="196"/>
      <c r="D44" s="197"/>
      <c r="E44" s="368">
        <v>45590</v>
      </c>
      <c r="F44" s="369"/>
      <c r="G44" s="370"/>
      <c r="H44" s="91">
        <v>9742178571</v>
      </c>
      <c r="I44" s="92"/>
      <c r="J44" s="92"/>
      <c r="K44" s="92"/>
      <c r="L44" s="93"/>
      <c r="M44" s="88"/>
      <c r="N44" s="89"/>
      <c r="O44" s="89"/>
      <c r="P44" s="367"/>
      <c r="Q44" s="110"/>
      <c r="R44" s="111"/>
      <c r="S44" s="364" t="s">
        <v>70</v>
      </c>
      <c r="T44" s="196"/>
      <c r="U44" s="196"/>
      <c r="V44" s="196"/>
      <c r="W44" s="196"/>
      <c r="X44" s="196"/>
      <c r="Y44" s="196"/>
      <c r="Z44" s="196"/>
      <c r="AA44" s="197"/>
      <c r="AB44" s="110" t="str">
        <f>X35</f>
        <v xml:space="preserve">No tiene anticipo </v>
      </c>
      <c r="AC44" s="365"/>
      <c r="AD44" s="365"/>
      <c r="AE44" s="365"/>
      <c r="AF44" s="365"/>
      <c r="AG44" s="365"/>
      <c r="AH44" s="365"/>
      <c r="AI44" s="366"/>
      <c r="AJ44" s="26"/>
    </row>
    <row r="45" spans="1:40" s="27" customFormat="1" ht="18.75" customHeight="1" x14ac:dyDescent="0.3">
      <c r="A45" s="260"/>
      <c r="B45" s="195" t="s">
        <v>142</v>
      </c>
      <c r="C45" s="196"/>
      <c r="D45" s="197"/>
      <c r="E45" s="107"/>
      <c r="F45" s="108"/>
      <c r="G45" s="109"/>
      <c r="H45" s="64"/>
      <c r="I45" s="65"/>
      <c r="J45" s="65"/>
      <c r="K45" s="65"/>
      <c r="L45" s="66"/>
      <c r="M45" s="64"/>
      <c r="N45" s="65"/>
      <c r="O45" s="65"/>
      <c r="P45" s="66"/>
      <c r="Q45" s="67"/>
      <c r="R45" s="73"/>
      <c r="S45" s="198" t="s">
        <v>142</v>
      </c>
      <c r="T45" s="199"/>
      <c r="U45" s="199"/>
      <c r="V45" s="199"/>
      <c r="W45" s="199"/>
      <c r="X45" s="199"/>
      <c r="Y45" s="199"/>
      <c r="Z45" s="199"/>
      <c r="AA45" s="200"/>
      <c r="AB45" s="107"/>
      <c r="AC45" s="108"/>
      <c r="AD45" s="108"/>
      <c r="AE45" s="109"/>
      <c r="AF45" s="88"/>
      <c r="AG45" s="89"/>
      <c r="AH45" s="89"/>
      <c r="AI45" s="90"/>
      <c r="AJ45" s="26"/>
      <c r="AK45" s="59"/>
    </row>
    <row r="46" spans="1:40" s="27" customFormat="1" ht="18.75" customHeight="1" x14ac:dyDescent="0.3">
      <c r="A46" s="260"/>
      <c r="B46" s="85"/>
      <c r="C46" s="86"/>
      <c r="D46" s="87"/>
      <c r="E46" s="79"/>
      <c r="F46" s="80"/>
      <c r="G46" s="81"/>
      <c r="H46" s="64"/>
      <c r="I46" s="65"/>
      <c r="J46" s="65"/>
      <c r="K46" s="65"/>
      <c r="L46" s="66"/>
      <c r="M46" s="64"/>
      <c r="N46" s="65"/>
      <c r="O46" s="65"/>
      <c r="P46" s="66"/>
      <c r="Q46" s="67"/>
      <c r="R46" s="73"/>
      <c r="S46" s="82"/>
      <c r="T46" s="83"/>
      <c r="U46" s="83"/>
      <c r="V46" s="83"/>
      <c r="W46" s="83"/>
      <c r="X46" s="83"/>
      <c r="Y46" s="83"/>
      <c r="Z46" s="83"/>
      <c r="AA46" s="84"/>
      <c r="AB46" s="79"/>
      <c r="AC46" s="80"/>
      <c r="AD46" s="80"/>
      <c r="AE46" s="81"/>
      <c r="AF46" s="76"/>
      <c r="AG46" s="77"/>
      <c r="AH46" s="77"/>
      <c r="AI46" s="78"/>
      <c r="AJ46" s="26"/>
      <c r="AK46" s="59"/>
    </row>
    <row r="47" spans="1:40" s="27" customFormat="1" ht="18.75" customHeight="1" x14ac:dyDescent="0.3">
      <c r="A47" s="260"/>
      <c r="B47" s="85"/>
      <c r="C47" s="86"/>
      <c r="D47" s="87"/>
      <c r="E47" s="79"/>
      <c r="F47" s="80"/>
      <c r="G47" s="81"/>
      <c r="H47" s="64"/>
      <c r="I47" s="65"/>
      <c r="J47" s="65"/>
      <c r="K47" s="65"/>
      <c r="L47" s="66"/>
      <c r="M47" s="64"/>
      <c r="N47" s="65"/>
      <c r="O47" s="65"/>
      <c r="P47" s="66"/>
      <c r="Q47" s="67"/>
      <c r="R47" s="73"/>
      <c r="S47" s="82"/>
      <c r="T47" s="83"/>
      <c r="U47" s="83"/>
      <c r="V47" s="83"/>
      <c r="W47" s="83"/>
      <c r="X47" s="83"/>
      <c r="Y47" s="83"/>
      <c r="Z47" s="83"/>
      <c r="AA47" s="84"/>
      <c r="AB47" s="79"/>
      <c r="AC47" s="80"/>
      <c r="AD47" s="80"/>
      <c r="AE47" s="81"/>
      <c r="AF47" s="76"/>
      <c r="AG47" s="77"/>
      <c r="AH47" s="77"/>
      <c r="AI47" s="78"/>
      <c r="AJ47" s="26"/>
      <c r="AK47" s="59"/>
    </row>
    <row r="48" spans="1:40" s="27" customFormat="1" ht="18.75" customHeight="1" x14ac:dyDescent="0.3">
      <c r="A48" s="260"/>
      <c r="B48" s="85"/>
      <c r="C48" s="86"/>
      <c r="D48" s="87"/>
      <c r="E48" s="79"/>
      <c r="F48" s="80"/>
      <c r="G48" s="81"/>
      <c r="H48" s="64"/>
      <c r="I48" s="65"/>
      <c r="J48" s="65"/>
      <c r="K48" s="65"/>
      <c r="L48" s="66"/>
      <c r="M48" s="64"/>
      <c r="N48" s="65"/>
      <c r="O48" s="65"/>
      <c r="P48" s="66"/>
      <c r="Q48" s="67"/>
      <c r="R48" s="73"/>
      <c r="S48" s="82"/>
      <c r="T48" s="83"/>
      <c r="U48" s="83"/>
      <c r="V48" s="83"/>
      <c r="W48" s="83"/>
      <c r="X48" s="83"/>
      <c r="Y48" s="83"/>
      <c r="Z48" s="83"/>
      <c r="AA48" s="84"/>
      <c r="AB48" s="79"/>
      <c r="AC48" s="80"/>
      <c r="AD48" s="80"/>
      <c r="AE48" s="81"/>
      <c r="AF48" s="76"/>
      <c r="AG48" s="77"/>
      <c r="AH48" s="77"/>
      <c r="AI48" s="78"/>
      <c r="AJ48" s="26"/>
      <c r="AK48" s="59"/>
    </row>
    <row r="49" spans="1:40" s="27" customFormat="1" ht="18.75" customHeight="1" x14ac:dyDescent="0.3">
      <c r="A49" s="260"/>
      <c r="B49" s="85"/>
      <c r="C49" s="86"/>
      <c r="D49" s="87"/>
      <c r="E49" s="79"/>
      <c r="F49" s="80"/>
      <c r="G49" s="81"/>
      <c r="H49" s="64"/>
      <c r="I49" s="65"/>
      <c r="J49" s="65"/>
      <c r="K49" s="65"/>
      <c r="L49" s="66"/>
      <c r="M49" s="64"/>
      <c r="N49" s="65"/>
      <c r="O49" s="65"/>
      <c r="P49" s="66"/>
      <c r="Q49" s="67"/>
      <c r="R49" s="73"/>
      <c r="S49" s="82"/>
      <c r="T49" s="83"/>
      <c r="U49" s="83"/>
      <c r="V49" s="83"/>
      <c r="W49" s="83"/>
      <c r="X49" s="83"/>
      <c r="Y49" s="83"/>
      <c r="Z49" s="83"/>
      <c r="AA49" s="84"/>
      <c r="AB49" s="79"/>
      <c r="AC49" s="80"/>
      <c r="AD49" s="80"/>
      <c r="AE49" s="81"/>
      <c r="AF49" s="76"/>
      <c r="AG49" s="77"/>
      <c r="AH49" s="77"/>
      <c r="AI49" s="78"/>
      <c r="AJ49" s="26"/>
      <c r="AK49" s="59"/>
    </row>
    <row r="50" spans="1:40" s="27" customFormat="1" ht="18.75" customHeight="1" x14ac:dyDescent="0.3">
      <c r="A50" s="260"/>
      <c r="B50" s="85"/>
      <c r="C50" s="86"/>
      <c r="D50" s="87"/>
      <c r="E50" s="79"/>
      <c r="F50" s="80"/>
      <c r="G50" s="81"/>
      <c r="H50" s="64"/>
      <c r="I50" s="65"/>
      <c r="J50" s="65"/>
      <c r="K50" s="65"/>
      <c r="L50" s="66"/>
      <c r="M50" s="64"/>
      <c r="N50" s="65"/>
      <c r="O50" s="65"/>
      <c r="P50" s="66"/>
      <c r="Q50" s="67"/>
      <c r="R50" s="73"/>
      <c r="S50" s="82"/>
      <c r="T50" s="83"/>
      <c r="U50" s="83"/>
      <c r="V50" s="83"/>
      <c r="W50" s="83"/>
      <c r="X50" s="83"/>
      <c r="Y50" s="83"/>
      <c r="Z50" s="83"/>
      <c r="AA50" s="84"/>
      <c r="AB50" s="79"/>
      <c r="AC50" s="80"/>
      <c r="AD50" s="80"/>
      <c r="AE50" s="81"/>
      <c r="AF50" s="76"/>
      <c r="AG50" s="77"/>
      <c r="AH50" s="77"/>
      <c r="AI50" s="78"/>
      <c r="AJ50" s="26"/>
      <c r="AK50" s="59"/>
    </row>
    <row r="51" spans="1:40" s="27" customFormat="1" ht="18.75" customHeight="1" x14ac:dyDescent="0.3">
      <c r="A51" s="260"/>
      <c r="B51" s="85"/>
      <c r="C51" s="86"/>
      <c r="D51" s="87"/>
      <c r="E51" s="79"/>
      <c r="F51" s="80"/>
      <c r="G51" s="81"/>
      <c r="H51" s="64"/>
      <c r="I51" s="65"/>
      <c r="J51" s="65"/>
      <c r="K51" s="65"/>
      <c r="L51" s="66"/>
      <c r="M51" s="64"/>
      <c r="N51" s="65"/>
      <c r="O51" s="65"/>
      <c r="P51" s="66"/>
      <c r="Q51" s="67"/>
      <c r="R51" s="73"/>
      <c r="S51" s="82"/>
      <c r="T51" s="83"/>
      <c r="U51" s="83"/>
      <c r="V51" s="83"/>
      <c r="W51" s="83"/>
      <c r="X51" s="83"/>
      <c r="Y51" s="83"/>
      <c r="Z51" s="83"/>
      <c r="AA51" s="84"/>
      <c r="AB51" s="79"/>
      <c r="AC51" s="80"/>
      <c r="AD51" s="80"/>
      <c r="AE51" s="81"/>
      <c r="AF51" s="76"/>
      <c r="AG51" s="77"/>
      <c r="AH51" s="77"/>
      <c r="AI51" s="78"/>
      <c r="AJ51" s="26"/>
      <c r="AK51" s="59"/>
    </row>
    <row r="52" spans="1:40" s="27" customFormat="1" ht="18.75" customHeight="1" x14ac:dyDescent="0.3">
      <c r="A52" s="260"/>
      <c r="B52" s="195"/>
      <c r="C52" s="196"/>
      <c r="D52" s="197"/>
      <c r="E52" s="107"/>
      <c r="F52" s="108"/>
      <c r="G52" s="109"/>
      <c r="H52" s="91"/>
      <c r="I52" s="92"/>
      <c r="J52" s="92"/>
      <c r="K52" s="92"/>
      <c r="L52" s="93"/>
      <c r="M52" s="64"/>
      <c r="N52" s="65"/>
      <c r="O52" s="65"/>
      <c r="P52" s="66"/>
      <c r="Q52" s="110"/>
      <c r="R52" s="111"/>
      <c r="S52" s="198"/>
      <c r="T52" s="199"/>
      <c r="U52" s="199"/>
      <c r="V52" s="199"/>
      <c r="W52" s="199"/>
      <c r="X52" s="199"/>
      <c r="Y52" s="199"/>
      <c r="Z52" s="199"/>
      <c r="AA52" s="200"/>
      <c r="AB52" s="107"/>
      <c r="AC52" s="108"/>
      <c r="AD52" s="108"/>
      <c r="AE52" s="109"/>
      <c r="AF52" s="88"/>
      <c r="AG52" s="89"/>
      <c r="AH52" s="89"/>
      <c r="AI52" s="90"/>
      <c r="AJ52" s="26"/>
      <c r="AK52" s="59"/>
    </row>
    <row r="53" spans="1:40" s="25" customFormat="1" ht="18.75" customHeight="1" x14ac:dyDescent="0.3">
      <c r="A53" s="260"/>
      <c r="B53" s="187" t="s">
        <v>71</v>
      </c>
      <c r="C53" s="188"/>
      <c r="D53" s="188"/>
      <c r="E53" s="188"/>
      <c r="F53" s="188"/>
      <c r="G53" s="188"/>
      <c r="H53" s="189">
        <f>+H44+M53</f>
        <v>9742178571</v>
      </c>
      <c r="I53" s="190"/>
      <c r="J53" s="190"/>
      <c r="K53" s="190"/>
      <c r="L53" s="190"/>
      <c r="M53" s="191">
        <f>SUM(M44:P44)</f>
        <v>0</v>
      </c>
      <c r="N53" s="188"/>
      <c r="O53" s="188"/>
      <c r="P53" s="188"/>
      <c r="Q53" s="192"/>
      <c r="R53" s="192"/>
      <c r="S53" s="188" t="s">
        <v>72</v>
      </c>
      <c r="T53" s="188"/>
      <c r="U53" s="188"/>
      <c r="V53" s="188"/>
      <c r="W53" s="188"/>
      <c r="X53" s="188"/>
      <c r="Y53" s="188"/>
      <c r="Z53" s="188"/>
      <c r="AA53" s="188"/>
      <c r="AB53" s="193"/>
      <c r="AC53" s="193"/>
      <c r="AD53" s="193"/>
      <c r="AE53" s="193"/>
      <c r="AF53" s="191">
        <v>0</v>
      </c>
      <c r="AG53" s="188"/>
      <c r="AH53" s="188"/>
      <c r="AI53" s="194"/>
      <c r="AK53" s="60" t="e">
        <f>+#REF!/I17</f>
        <v>#REF!</v>
      </c>
    </row>
    <row r="54" spans="1:40" s="25" customFormat="1" ht="18.75" customHeight="1" thickBot="1" x14ac:dyDescent="0.35">
      <c r="A54" s="260"/>
      <c r="B54" s="342" t="s">
        <v>73</v>
      </c>
      <c r="C54" s="343"/>
      <c r="D54" s="343"/>
      <c r="E54" s="343"/>
      <c r="F54" s="343"/>
      <c r="G54" s="343"/>
      <c r="H54" s="344">
        <f>+G34-H53</f>
        <v>22731749998</v>
      </c>
      <c r="I54" s="345"/>
      <c r="J54" s="345"/>
      <c r="K54" s="345"/>
      <c r="L54" s="345"/>
      <c r="M54" s="345"/>
      <c r="N54" s="345"/>
      <c r="O54" s="345"/>
      <c r="P54" s="346"/>
      <c r="Q54" s="347"/>
      <c r="R54" s="347"/>
      <c r="S54" s="343" t="s">
        <v>73</v>
      </c>
      <c r="T54" s="343"/>
      <c r="U54" s="343"/>
      <c r="V54" s="343"/>
      <c r="W54" s="343"/>
      <c r="X54" s="343"/>
      <c r="Y54" s="343"/>
      <c r="Z54" s="343"/>
      <c r="AA54" s="343"/>
      <c r="AB54" s="348"/>
      <c r="AC54" s="348"/>
      <c r="AD54" s="348"/>
      <c r="AE54" s="348"/>
      <c r="AF54" s="349">
        <v>0</v>
      </c>
      <c r="AG54" s="349"/>
      <c r="AH54" s="349"/>
      <c r="AI54" s="350"/>
      <c r="AK54" s="74">
        <f>+H53/(G34+X34)</f>
        <v>0.28862002332490005</v>
      </c>
    </row>
    <row r="55" spans="1:40" s="25" customFormat="1" ht="16.2" thickBot="1" x14ac:dyDescent="0.35">
      <c r="A55" s="260"/>
      <c r="B55" s="351"/>
      <c r="C55" s="351"/>
      <c r="D55" s="351"/>
      <c r="E55" s="351"/>
      <c r="F55" s="351"/>
      <c r="G55" s="351"/>
      <c r="H55" s="351"/>
      <c r="I55" s="351"/>
      <c r="J55" s="351"/>
      <c r="K55" s="351"/>
      <c r="L55" s="351"/>
      <c r="M55" s="351"/>
      <c r="N55" s="351"/>
      <c r="O55" s="351"/>
      <c r="P55" s="351"/>
      <c r="Q55" s="351"/>
      <c r="R55" s="351"/>
      <c r="S55" s="351"/>
      <c r="T55" s="351"/>
      <c r="U55" s="351"/>
      <c r="V55" s="351"/>
      <c r="W55" s="351"/>
      <c r="X55" s="351"/>
      <c r="Y55" s="351"/>
      <c r="Z55" s="351"/>
      <c r="AA55" s="351"/>
      <c r="AB55" s="351"/>
      <c r="AC55" s="351"/>
      <c r="AD55" s="351"/>
      <c r="AE55" s="351"/>
      <c r="AF55" s="351"/>
      <c r="AG55" s="351"/>
      <c r="AH55" s="351"/>
      <c r="AI55" s="351"/>
      <c r="AJ55" s="28"/>
      <c r="AM55" s="58"/>
    </row>
    <row r="56" spans="1:40" s="24" customFormat="1" ht="18.75" customHeight="1" thickBot="1" x14ac:dyDescent="0.35">
      <c r="A56" s="260"/>
      <c r="B56" s="173" t="s">
        <v>74</v>
      </c>
      <c r="C56" s="174"/>
      <c r="D56" s="174"/>
      <c r="E56" s="174"/>
      <c r="F56" s="174"/>
      <c r="G56" s="174"/>
      <c r="H56" s="174"/>
      <c r="I56" s="174"/>
      <c r="J56" s="174"/>
      <c r="K56" s="174"/>
      <c r="L56" s="174"/>
      <c r="M56" s="174"/>
      <c r="N56" s="174"/>
      <c r="O56" s="174"/>
      <c r="P56" s="174"/>
      <c r="Q56" s="174"/>
      <c r="R56" s="174"/>
      <c r="S56" s="174"/>
      <c r="T56" s="174"/>
      <c r="U56" s="174"/>
      <c r="V56" s="174"/>
      <c r="W56" s="174"/>
      <c r="X56" s="174"/>
      <c r="Y56" s="174"/>
      <c r="Z56" s="174"/>
      <c r="AA56" s="174"/>
      <c r="AB56" s="174"/>
      <c r="AC56" s="174"/>
      <c r="AD56" s="174"/>
      <c r="AE56" s="174"/>
      <c r="AF56" s="174"/>
      <c r="AG56" s="174"/>
      <c r="AH56" s="174"/>
      <c r="AI56" s="175"/>
      <c r="AJ56" s="23"/>
    </row>
    <row r="57" spans="1:40" s="30" customFormat="1" ht="18.75" customHeight="1" x14ac:dyDescent="0.25">
      <c r="A57" s="260"/>
      <c r="B57" s="352" t="s">
        <v>75</v>
      </c>
      <c r="C57" s="353"/>
      <c r="D57" s="353"/>
      <c r="E57" s="353"/>
      <c r="F57" s="353"/>
      <c r="G57" s="353"/>
      <c r="H57" s="353"/>
      <c r="I57" s="353"/>
      <c r="J57" s="353"/>
      <c r="K57" s="353"/>
      <c r="L57" s="353"/>
      <c r="M57" s="353"/>
      <c r="N57" s="353"/>
      <c r="O57" s="353"/>
      <c r="P57" s="353"/>
      <c r="Q57" s="353"/>
      <c r="R57" s="354"/>
      <c r="S57" s="355" t="s">
        <v>76</v>
      </c>
      <c r="T57" s="356"/>
      <c r="U57" s="356"/>
      <c r="V57" s="356"/>
      <c r="W57" s="356"/>
      <c r="X57" s="356"/>
      <c r="Y57" s="356"/>
      <c r="Z57" s="356"/>
      <c r="AA57" s="356"/>
      <c r="AB57" s="356"/>
      <c r="AC57" s="356"/>
      <c r="AD57" s="356"/>
      <c r="AE57" s="356"/>
      <c r="AF57" s="356"/>
      <c r="AG57" s="356"/>
      <c r="AH57" s="356"/>
      <c r="AI57" s="357"/>
      <c r="AJ57" s="29"/>
      <c r="AK57" s="70" t="e">
        <f>+SUM(#REF!)</f>
        <v>#REF!</v>
      </c>
    </row>
    <row r="58" spans="1:40" s="24" customFormat="1" ht="18.75" customHeight="1" x14ac:dyDescent="0.3">
      <c r="A58" s="260"/>
      <c r="B58" s="358" t="s">
        <v>63</v>
      </c>
      <c r="C58" s="113"/>
      <c r="D58" s="113"/>
      <c r="E58" s="113"/>
      <c r="F58" s="114"/>
      <c r="G58" s="112" t="s">
        <v>77</v>
      </c>
      <c r="H58" s="113"/>
      <c r="I58" s="113"/>
      <c r="J58" s="114"/>
      <c r="K58" s="112" t="s">
        <v>78</v>
      </c>
      <c r="L58" s="113"/>
      <c r="M58" s="113"/>
      <c r="N58" s="114"/>
      <c r="O58" s="112" t="s">
        <v>79</v>
      </c>
      <c r="P58" s="113"/>
      <c r="Q58" s="113"/>
      <c r="R58" s="115"/>
      <c r="S58" s="358" t="s">
        <v>63</v>
      </c>
      <c r="T58" s="113"/>
      <c r="U58" s="113"/>
      <c r="V58" s="114"/>
      <c r="W58" s="112" t="s">
        <v>77</v>
      </c>
      <c r="X58" s="113"/>
      <c r="Y58" s="113"/>
      <c r="Z58" s="114"/>
      <c r="AA58" s="112" t="s">
        <v>78</v>
      </c>
      <c r="AB58" s="113"/>
      <c r="AC58" s="113"/>
      <c r="AD58" s="114"/>
      <c r="AE58" s="112" t="s">
        <v>79</v>
      </c>
      <c r="AF58" s="113"/>
      <c r="AG58" s="113"/>
      <c r="AH58" s="113"/>
      <c r="AI58" s="115"/>
      <c r="AJ58" s="25"/>
      <c r="AK58" s="68" t="e">
        <f>+SUM(#REF!)</f>
        <v>#REF!</v>
      </c>
      <c r="AL58" s="31"/>
      <c r="AM58" s="31"/>
      <c r="AN58" s="32"/>
    </row>
    <row r="59" spans="1:40" s="24" customFormat="1" ht="18.75" customHeight="1" x14ac:dyDescent="0.3">
      <c r="A59" s="260"/>
      <c r="B59" s="100" t="s">
        <v>80</v>
      </c>
      <c r="C59" s="101"/>
      <c r="D59" s="101"/>
      <c r="E59" s="101"/>
      <c r="F59" s="102"/>
      <c r="G59" s="125">
        <v>0.1452</v>
      </c>
      <c r="H59" s="126"/>
      <c r="I59" s="126"/>
      <c r="J59" s="127"/>
      <c r="K59" s="125">
        <f>O59-G59</f>
        <v>2.5999999999999995E-2</v>
      </c>
      <c r="L59" s="126"/>
      <c r="M59" s="126"/>
      <c r="N59" s="127"/>
      <c r="O59" s="125">
        <v>0.17119999999999999</v>
      </c>
      <c r="P59" s="128"/>
      <c r="Q59" s="128"/>
      <c r="R59" s="129"/>
      <c r="S59" s="100" t="s">
        <v>80</v>
      </c>
      <c r="T59" s="101"/>
      <c r="U59" s="101"/>
      <c r="V59" s="102"/>
      <c r="W59" s="103">
        <v>0</v>
      </c>
      <c r="X59" s="104"/>
      <c r="Y59" s="104"/>
      <c r="Z59" s="105"/>
      <c r="AA59" s="103">
        <v>0</v>
      </c>
      <c r="AB59" s="104"/>
      <c r="AC59" s="104"/>
      <c r="AD59" s="105"/>
      <c r="AE59" s="103">
        <v>0</v>
      </c>
      <c r="AF59" s="104"/>
      <c r="AG59" s="104"/>
      <c r="AH59" s="104"/>
      <c r="AI59" s="106"/>
      <c r="AJ59" s="25"/>
      <c r="AK59" s="71" t="e">
        <f>+AK57-AK58</f>
        <v>#REF!</v>
      </c>
      <c r="AL59" s="31"/>
      <c r="AM59" s="31"/>
      <c r="AN59" s="32"/>
    </row>
    <row r="60" spans="1:40" s="24" customFormat="1" ht="18.75" customHeight="1" x14ac:dyDescent="0.3">
      <c r="A60" s="260"/>
      <c r="B60" s="100" t="s">
        <v>81</v>
      </c>
      <c r="C60" s="101"/>
      <c r="D60" s="101"/>
      <c r="E60" s="101"/>
      <c r="F60" s="102"/>
      <c r="G60" s="125">
        <v>0.1452</v>
      </c>
      <c r="H60" s="126"/>
      <c r="I60" s="126"/>
      <c r="J60" s="127"/>
      <c r="K60" s="125">
        <f>O60-G60</f>
        <v>2.679999999999999E-2</v>
      </c>
      <c r="L60" s="126"/>
      <c r="M60" s="126"/>
      <c r="N60" s="127"/>
      <c r="O60" s="125">
        <v>0.17199999999999999</v>
      </c>
      <c r="P60" s="128"/>
      <c r="Q60" s="128"/>
      <c r="R60" s="129"/>
      <c r="S60" s="100" t="s">
        <v>81</v>
      </c>
      <c r="T60" s="101"/>
      <c r="U60" s="101"/>
      <c r="V60" s="102"/>
      <c r="W60" s="103">
        <v>0</v>
      </c>
      <c r="X60" s="104"/>
      <c r="Y60" s="104"/>
      <c r="Z60" s="105"/>
      <c r="AA60" s="103">
        <v>0</v>
      </c>
      <c r="AB60" s="104"/>
      <c r="AC60" s="104"/>
      <c r="AD60" s="105"/>
      <c r="AE60" s="103">
        <v>0.3</v>
      </c>
      <c r="AF60" s="104"/>
      <c r="AG60" s="104"/>
      <c r="AH60" s="104"/>
      <c r="AI60" s="106"/>
      <c r="AJ60" s="25"/>
      <c r="AK60" s="31" t="e">
        <f>+AK59/H44</f>
        <v>#REF!</v>
      </c>
      <c r="AL60" s="31"/>
      <c r="AM60" s="33"/>
    </row>
    <row r="61" spans="1:40" s="35" customFormat="1" ht="18.75" customHeight="1" thickBot="1" x14ac:dyDescent="0.35">
      <c r="A61" s="260"/>
      <c r="B61" s="119" t="s">
        <v>82</v>
      </c>
      <c r="C61" s="120"/>
      <c r="D61" s="120"/>
      <c r="E61" s="120"/>
      <c r="F61" s="121"/>
      <c r="G61" s="359">
        <f>G60-G59</f>
        <v>0</v>
      </c>
      <c r="H61" s="360"/>
      <c r="I61" s="360"/>
      <c r="J61" s="361"/>
      <c r="K61" s="122">
        <f>K59-K60</f>
        <v>-7.9999999999999516E-4</v>
      </c>
      <c r="L61" s="362"/>
      <c r="M61" s="362"/>
      <c r="N61" s="363"/>
      <c r="O61" s="122">
        <f>O59-O60</f>
        <v>-7.9999999999999516E-4</v>
      </c>
      <c r="P61" s="362"/>
      <c r="Q61" s="362"/>
      <c r="R61" s="363"/>
      <c r="S61" s="119" t="s">
        <v>82</v>
      </c>
      <c r="T61" s="120"/>
      <c r="U61" s="120"/>
      <c r="V61" s="121"/>
      <c r="W61" s="103">
        <f>+W59-W60</f>
        <v>0</v>
      </c>
      <c r="X61" s="104"/>
      <c r="Y61" s="104"/>
      <c r="Z61" s="105"/>
      <c r="AA61" s="103">
        <f>AA59-AA60</f>
        <v>0</v>
      </c>
      <c r="AB61" s="104"/>
      <c r="AC61" s="104"/>
      <c r="AD61" s="105"/>
      <c r="AE61" s="122">
        <f>AE60-AE59</f>
        <v>0.3</v>
      </c>
      <c r="AF61" s="123"/>
      <c r="AG61" s="123"/>
      <c r="AH61" s="123"/>
      <c r="AI61" s="124"/>
      <c r="AJ61" s="34"/>
      <c r="AK61" s="69" t="e">
        <f>+H44*(1-AK60)</f>
        <v>#REF!</v>
      </c>
      <c r="AL61" s="36"/>
      <c r="AM61" s="37"/>
    </row>
    <row r="62" spans="1:40" s="24" customFormat="1" ht="18.75" customHeight="1" x14ac:dyDescent="0.35">
      <c r="A62" s="260"/>
      <c r="B62" s="116" t="s">
        <v>83</v>
      </c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  <c r="AA62" s="117"/>
      <c r="AB62" s="117"/>
      <c r="AC62" s="117"/>
      <c r="AD62" s="117"/>
      <c r="AE62" s="117"/>
      <c r="AF62" s="117"/>
      <c r="AG62" s="117"/>
      <c r="AH62" s="117"/>
      <c r="AI62" s="118"/>
      <c r="AJ62" s="25"/>
      <c r="AK62" s="68">
        <f>+H54</f>
        <v>22731749998</v>
      </c>
    </row>
    <row r="63" spans="1:40" s="24" customFormat="1" ht="18.75" customHeight="1" x14ac:dyDescent="0.3">
      <c r="A63" s="260"/>
      <c r="B63" s="133" t="s">
        <v>84</v>
      </c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  <c r="AI63" s="135"/>
      <c r="AJ63" s="25"/>
      <c r="AK63" s="68" t="e">
        <f>+AK61+AK62</f>
        <v>#REF!</v>
      </c>
    </row>
    <row r="64" spans="1:40" s="24" customFormat="1" ht="18.75" customHeight="1" x14ac:dyDescent="0.3">
      <c r="A64" s="260"/>
      <c r="B64" s="57"/>
      <c r="C64" s="38"/>
      <c r="D64" s="39" t="s">
        <v>85</v>
      </c>
      <c r="E64" s="130">
        <v>70431445.280000001</v>
      </c>
      <c r="F64" s="130"/>
      <c r="G64" s="131">
        <v>45355</v>
      </c>
      <c r="H64" s="132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25"/>
      <c r="AK64" s="68" t="e">
        <f>+AK57+AK63</f>
        <v>#REF!</v>
      </c>
    </row>
    <row r="65" spans="1:37" s="24" customFormat="1" ht="18.75" customHeight="1" x14ac:dyDescent="0.3">
      <c r="A65" s="260"/>
      <c r="B65" s="61"/>
      <c r="C65" s="38"/>
      <c r="D65" s="39" t="s">
        <v>86</v>
      </c>
      <c r="E65" s="130">
        <v>203993673.19</v>
      </c>
      <c r="F65" s="130"/>
      <c r="G65" s="131">
        <v>45370</v>
      </c>
      <c r="H65" s="132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25"/>
    </row>
    <row r="66" spans="1:37" s="24" customFormat="1" ht="18.75" customHeight="1" x14ac:dyDescent="0.3">
      <c r="A66" s="260"/>
      <c r="B66" s="61"/>
      <c r="C66" s="38"/>
      <c r="D66" s="39" t="s">
        <v>87</v>
      </c>
      <c r="E66" s="130">
        <v>208633571.44</v>
      </c>
      <c r="F66" s="130"/>
      <c r="G66" s="131">
        <v>45406</v>
      </c>
      <c r="H66" s="132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25"/>
    </row>
    <row r="67" spans="1:37" s="24" customFormat="1" ht="18.75" customHeight="1" x14ac:dyDescent="0.3">
      <c r="A67" s="260"/>
      <c r="B67" s="61"/>
      <c r="C67" s="38"/>
      <c r="D67" s="39" t="s">
        <v>88</v>
      </c>
      <c r="E67" s="130">
        <v>202093483.44999999</v>
      </c>
      <c r="F67" s="130"/>
      <c r="G67" s="131">
        <v>45436</v>
      </c>
      <c r="H67" s="132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25"/>
    </row>
    <row r="68" spans="1:37" s="24" customFormat="1" ht="18.75" customHeight="1" x14ac:dyDescent="0.3">
      <c r="A68" s="260"/>
      <c r="B68" s="61"/>
      <c r="C68" s="38"/>
      <c r="D68" s="39" t="s">
        <v>89</v>
      </c>
      <c r="E68" s="130">
        <v>208790623.36000001</v>
      </c>
      <c r="F68" s="130"/>
      <c r="G68" s="131">
        <v>45462</v>
      </c>
      <c r="H68" s="132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25"/>
    </row>
    <row r="69" spans="1:37" s="24" customFormat="1" ht="18.75" customHeight="1" x14ac:dyDescent="0.3">
      <c r="A69" s="260"/>
      <c r="B69" s="61"/>
      <c r="C69" s="38"/>
      <c r="D69" s="39" t="s">
        <v>90</v>
      </c>
      <c r="E69" s="130">
        <v>201885740.41</v>
      </c>
      <c r="F69" s="130"/>
      <c r="G69" s="131">
        <v>45498</v>
      </c>
      <c r="H69" s="132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25"/>
    </row>
    <row r="70" spans="1:37" s="24" customFormat="1" ht="18.75" customHeight="1" x14ac:dyDescent="0.3">
      <c r="A70" s="260"/>
      <c r="B70" s="61"/>
      <c r="C70" s="38"/>
      <c r="D70" s="39" t="s">
        <v>91</v>
      </c>
      <c r="E70" s="130">
        <v>208826681.81</v>
      </c>
      <c r="F70" s="130"/>
      <c r="G70" s="131">
        <v>45519</v>
      </c>
      <c r="H70" s="132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25"/>
      <c r="AK70" s="68">
        <f>+X34*AE60</f>
        <v>384123609</v>
      </c>
    </row>
    <row r="71" spans="1:37" s="24" customFormat="1" ht="18.75" customHeight="1" x14ac:dyDescent="0.3">
      <c r="A71" s="260"/>
      <c r="B71" s="61"/>
      <c r="C71" s="38"/>
      <c r="D71" s="39" t="s">
        <v>92</v>
      </c>
      <c r="E71" s="130">
        <v>184554631.58000001</v>
      </c>
      <c r="F71" s="130"/>
      <c r="G71" s="131">
        <v>45548</v>
      </c>
      <c r="H71" s="132">
        <v>45548</v>
      </c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25"/>
      <c r="AK71" s="68">
        <f>+X34-AK70</f>
        <v>896288421</v>
      </c>
    </row>
    <row r="72" spans="1:37" s="24" customFormat="1" ht="18.75" customHeight="1" x14ac:dyDescent="0.3">
      <c r="A72" s="260"/>
      <c r="B72" s="61"/>
      <c r="C72" s="38"/>
      <c r="D72" s="39" t="s">
        <v>93</v>
      </c>
      <c r="E72" s="130">
        <v>175042999.94999999</v>
      </c>
      <c r="F72" s="130"/>
      <c r="G72" s="131">
        <v>45593</v>
      </c>
      <c r="H72" s="132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25"/>
    </row>
    <row r="73" spans="1:37" s="24" customFormat="1" ht="18.75" customHeight="1" x14ac:dyDescent="0.3">
      <c r="A73" s="260"/>
      <c r="B73" s="61"/>
      <c r="C73" s="38"/>
      <c r="D73" s="39" t="s">
        <v>94</v>
      </c>
      <c r="E73" s="130">
        <v>136309883.96000001</v>
      </c>
      <c r="F73" s="130"/>
      <c r="G73" s="131">
        <v>45616</v>
      </c>
      <c r="H73" s="132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25"/>
    </row>
    <row r="74" spans="1:37" s="24" customFormat="1" ht="18.75" customHeight="1" x14ac:dyDescent="0.3">
      <c r="A74" s="260"/>
      <c r="B74" s="61"/>
      <c r="C74" s="38"/>
      <c r="D74" s="39" t="s">
        <v>95</v>
      </c>
      <c r="E74" s="130">
        <v>104670805.05</v>
      </c>
      <c r="F74" s="130"/>
      <c r="G74" s="131">
        <v>45653</v>
      </c>
      <c r="H74" s="132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25"/>
    </row>
    <row r="75" spans="1:37" s="24" customFormat="1" ht="18.75" customHeight="1" x14ac:dyDescent="0.3">
      <c r="A75" s="260"/>
      <c r="B75" s="61"/>
      <c r="C75" s="38"/>
      <c r="D75" s="39" t="s">
        <v>96</v>
      </c>
      <c r="E75" s="130">
        <v>109613127.45</v>
      </c>
      <c r="F75" s="130"/>
      <c r="G75" s="131">
        <v>45686</v>
      </c>
      <c r="H75" s="132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25"/>
    </row>
    <row r="76" spans="1:37" s="24" customFormat="1" ht="22.5" customHeight="1" x14ac:dyDescent="0.3">
      <c r="A76" s="260"/>
      <c r="B76" s="61"/>
      <c r="C76" s="38"/>
      <c r="D76" s="39" t="s">
        <v>143</v>
      </c>
      <c r="E76" s="130">
        <v>105664801.55</v>
      </c>
      <c r="F76" s="130"/>
      <c r="G76" s="131">
        <v>45713</v>
      </c>
      <c r="H76" s="132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25"/>
    </row>
    <row r="77" spans="1:37" s="24" customFormat="1" ht="22.5" customHeight="1" x14ac:dyDescent="0.3">
      <c r="A77" s="260"/>
      <c r="B77" s="57"/>
      <c r="C77" s="56"/>
      <c r="D77" s="62" t="s">
        <v>86</v>
      </c>
      <c r="E77" s="63"/>
      <c r="F77" s="63"/>
      <c r="G77" s="72"/>
      <c r="H77" s="75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25"/>
    </row>
    <row r="78" spans="1:37" s="24" customFormat="1" ht="22.5" customHeight="1" x14ac:dyDescent="0.35">
      <c r="A78" s="260"/>
      <c r="B78" s="181" t="s">
        <v>97</v>
      </c>
      <c r="C78" s="182"/>
      <c r="D78" s="182"/>
      <c r="E78" s="182"/>
      <c r="F78" s="182"/>
      <c r="G78" s="182"/>
      <c r="H78" s="182"/>
      <c r="I78" s="182"/>
      <c r="J78" s="182"/>
      <c r="K78" s="182"/>
      <c r="L78" s="182"/>
      <c r="M78" s="182"/>
      <c r="N78" s="182"/>
      <c r="O78" s="182"/>
      <c r="P78" s="182"/>
      <c r="Q78" s="182"/>
      <c r="R78" s="182"/>
      <c r="S78" s="182"/>
      <c r="T78" s="182"/>
      <c r="U78" s="182"/>
      <c r="V78" s="182"/>
      <c r="W78" s="182"/>
      <c r="X78" s="182"/>
      <c r="Y78" s="182"/>
      <c r="Z78" s="182"/>
      <c r="AA78" s="182"/>
      <c r="AB78" s="182"/>
      <c r="AC78" s="182"/>
      <c r="AD78" s="182"/>
      <c r="AE78" s="182"/>
      <c r="AF78" s="182"/>
      <c r="AG78" s="182"/>
      <c r="AH78" s="182"/>
      <c r="AI78" s="183"/>
      <c r="AJ78" s="25"/>
    </row>
    <row r="79" spans="1:37" s="24" customFormat="1" ht="21" customHeight="1" thickBot="1" x14ac:dyDescent="0.35">
      <c r="A79" s="260"/>
      <c r="B79" s="184" t="s">
        <v>98</v>
      </c>
      <c r="C79" s="185"/>
      <c r="D79" s="185"/>
      <c r="E79" s="185"/>
      <c r="F79" s="185"/>
      <c r="G79" s="185"/>
      <c r="H79" s="185"/>
      <c r="I79" s="185"/>
      <c r="J79" s="185"/>
      <c r="K79" s="185"/>
      <c r="L79" s="185"/>
      <c r="M79" s="185"/>
      <c r="N79" s="185"/>
      <c r="O79" s="185"/>
      <c r="P79" s="185"/>
      <c r="Q79" s="185"/>
      <c r="R79" s="185"/>
      <c r="S79" s="185"/>
      <c r="T79" s="185"/>
      <c r="U79" s="185"/>
      <c r="V79" s="185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6"/>
      <c r="AJ79" s="23"/>
    </row>
    <row r="80" spans="1:37" s="24" customFormat="1" ht="150.6" customHeight="1" x14ac:dyDescent="0.3">
      <c r="A80" s="260"/>
      <c r="B80" s="94" t="s">
        <v>144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95"/>
      <c r="AE80" s="95"/>
      <c r="AF80" s="95"/>
      <c r="AG80" s="95"/>
      <c r="AH80" s="95"/>
      <c r="AI80" s="96"/>
      <c r="AJ80" s="25"/>
    </row>
    <row r="81" spans="1:45" s="24" customFormat="1" ht="99" customHeight="1" thickBot="1" x14ac:dyDescent="0.35">
      <c r="A81" s="40"/>
      <c r="B81" s="97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9"/>
      <c r="AJ81" s="25"/>
      <c r="AK81"/>
    </row>
    <row r="82" spans="1:45" s="24" customFormat="1" ht="18.600000000000001" thickBot="1" x14ac:dyDescent="0.35">
      <c r="A82" s="40"/>
      <c r="B82" s="173" t="s">
        <v>99</v>
      </c>
      <c r="C82" s="174"/>
      <c r="D82" s="174"/>
      <c r="E82" s="174"/>
      <c r="F82" s="174"/>
      <c r="G82" s="174"/>
      <c r="H82" s="174"/>
      <c r="I82" s="174"/>
      <c r="J82" s="174"/>
      <c r="K82" s="174"/>
      <c r="L82" s="174"/>
      <c r="M82" s="174"/>
      <c r="N82" s="174"/>
      <c r="O82" s="174"/>
      <c r="P82" s="174"/>
      <c r="Q82" s="174"/>
      <c r="R82" s="174"/>
      <c r="S82" s="174"/>
      <c r="T82" s="174"/>
      <c r="U82" s="174"/>
      <c r="V82" s="174"/>
      <c r="W82" s="174"/>
      <c r="X82" s="174"/>
      <c r="Y82" s="174"/>
      <c r="Z82" s="174"/>
      <c r="AA82" s="174"/>
      <c r="AB82" s="174"/>
      <c r="AC82" s="174"/>
      <c r="AD82" s="174"/>
      <c r="AE82" s="174"/>
      <c r="AF82" s="174"/>
      <c r="AG82" s="174"/>
      <c r="AH82" s="174"/>
      <c r="AI82" s="175"/>
      <c r="AJ82" s="25"/>
    </row>
    <row r="83" spans="1:45" s="24" customFormat="1" ht="272.25" customHeight="1" thickBot="1" x14ac:dyDescent="0.35">
      <c r="A83" s="40"/>
      <c r="B83" s="136"/>
      <c r="C83" s="137"/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7"/>
      <c r="P83" s="138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2"/>
      <c r="AJ83" s="25"/>
      <c r="AK83"/>
      <c r="AL83"/>
      <c r="AM83"/>
      <c r="AN83"/>
      <c r="AP83"/>
      <c r="AS83"/>
    </row>
    <row r="84" spans="1:45" s="24" customFormat="1" ht="41.4" customHeight="1" thickBot="1" x14ac:dyDescent="0.35">
      <c r="A84" s="40"/>
      <c r="B84" s="136" t="s">
        <v>133</v>
      </c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8"/>
      <c r="Q84" s="139" t="s">
        <v>134</v>
      </c>
      <c r="R84" s="137"/>
      <c r="S84" s="137"/>
      <c r="T84" s="137"/>
      <c r="U84" s="137"/>
      <c r="V84" s="137"/>
      <c r="W84" s="137"/>
      <c r="X84" s="137"/>
      <c r="Y84" s="137"/>
      <c r="Z84" s="137"/>
      <c r="AA84" s="137"/>
      <c r="AB84" s="137"/>
      <c r="AC84" s="137"/>
      <c r="AD84" s="137"/>
      <c r="AE84" s="137"/>
      <c r="AF84" s="137"/>
      <c r="AG84" s="137"/>
      <c r="AH84" s="137"/>
      <c r="AI84" s="140"/>
      <c r="AJ84" s="25"/>
      <c r="AL84"/>
      <c r="AM84"/>
      <c r="AN84"/>
    </row>
    <row r="85" spans="1:45" s="24" customFormat="1" ht="267" customHeight="1" thickBot="1" x14ac:dyDescent="0.35">
      <c r="A85" s="40"/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/>
      <c r="AK85"/>
      <c r="AL85"/>
      <c r="AM85"/>
      <c r="AN85"/>
      <c r="AO85"/>
    </row>
    <row r="86" spans="1:45" s="24" customFormat="1" ht="41.4" customHeight="1" thickBot="1" x14ac:dyDescent="0.35">
      <c r="A86" s="40"/>
      <c r="B86" s="136" t="s">
        <v>135</v>
      </c>
      <c r="C86" s="137"/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7"/>
      <c r="P86" s="138"/>
      <c r="Q86" s="139" t="s">
        <v>136</v>
      </c>
      <c r="R86" s="137"/>
      <c r="S86" s="137"/>
      <c r="T86" s="137"/>
      <c r="U86" s="137"/>
      <c r="V86" s="137"/>
      <c r="W86" s="137"/>
      <c r="X86" s="137"/>
      <c r="Y86" s="137"/>
      <c r="Z86" s="137"/>
      <c r="AA86" s="137"/>
      <c r="AB86" s="137"/>
      <c r="AC86" s="137"/>
      <c r="AD86" s="137"/>
      <c r="AE86" s="137"/>
      <c r="AF86" s="137"/>
      <c r="AG86" s="137"/>
      <c r="AH86" s="137"/>
      <c r="AI86" s="140"/>
      <c r="AJ86" s="25"/>
      <c r="AM86"/>
      <c r="AN86"/>
    </row>
    <row r="87" spans="1:45" s="46" customFormat="1" ht="18.600000000000001" customHeight="1" thickBot="1" x14ac:dyDescent="0.3">
      <c r="B87" s="173" t="s">
        <v>100</v>
      </c>
      <c r="C87" s="174"/>
      <c r="D87" s="174"/>
      <c r="E87" s="174"/>
      <c r="F87" s="174"/>
      <c r="G87" s="174"/>
      <c r="H87" s="174"/>
      <c r="I87" s="174"/>
      <c r="J87" s="174"/>
      <c r="K87" s="174"/>
      <c r="L87" s="174"/>
      <c r="M87" s="174"/>
      <c r="N87" s="174"/>
      <c r="O87" s="174"/>
      <c r="P87" s="174"/>
      <c r="Q87" s="174"/>
      <c r="R87" s="174"/>
      <c r="S87" s="174"/>
      <c r="T87" s="174"/>
      <c r="U87" s="174"/>
      <c r="V87" s="174"/>
      <c r="W87" s="174"/>
      <c r="X87" s="174"/>
      <c r="Y87" s="174"/>
      <c r="Z87" s="174"/>
      <c r="AA87" s="174"/>
      <c r="AB87" s="174"/>
      <c r="AC87" s="174"/>
      <c r="AD87" s="174"/>
      <c r="AE87" s="174"/>
      <c r="AF87" s="174"/>
      <c r="AG87" s="174"/>
      <c r="AH87" s="174"/>
      <c r="AI87" s="175"/>
    </row>
    <row r="88" spans="1:45" s="46" customFormat="1" ht="69.75" customHeight="1" thickBot="1" x14ac:dyDescent="0.3">
      <c r="B88" s="178" t="s">
        <v>124</v>
      </c>
      <c r="C88" s="179"/>
      <c r="D88" s="179"/>
      <c r="E88" s="179"/>
      <c r="F88" s="179"/>
      <c r="G88" s="179"/>
      <c r="H88" s="179"/>
      <c r="I88" s="179"/>
      <c r="J88" s="179"/>
      <c r="K88" s="179"/>
      <c r="L88" s="179"/>
      <c r="M88" s="179"/>
      <c r="N88" s="179"/>
      <c r="O88" s="179"/>
      <c r="P88" s="179"/>
      <c r="Q88" s="179"/>
      <c r="R88" s="179"/>
      <c r="S88" s="179"/>
      <c r="T88" s="179"/>
      <c r="U88" s="179"/>
      <c r="V88" s="179"/>
      <c r="W88" s="179"/>
      <c r="X88" s="179"/>
      <c r="Y88" s="179"/>
      <c r="Z88" s="179"/>
      <c r="AA88" s="179"/>
      <c r="AB88" s="179"/>
      <c r="AC88" s="179"/>
      <c r="AD88" s="179"/>
      <c r="AE88" s="179"/>
      <c r="AF88" s="179"/>
      <c r="AG88" s="179"/>
      <c r="AH88" s="179"/>
      <c r="AI88" s="180"/>
    </row>
    <row r="89" spans="1:45" s="46" customFormat="1" ht="18.75" customHeight="1" thickBot="1" x14ac:dyDescent="0.3">
      <c r="B89" s="173" t="s">
        <v>101</v>
      </c>
      <c r="C89" s="174"/>
      <c r="D89" s="174"/>
      <c r="E89" s="174"/>
      <c r="F89" s="174"/>
      <c r="G89" s="174"/>
      <c r="H89" s="174"/>
      <c r="I89" s="174"/>
      <c r="J89" s="174"/>
      <c r="K89" s="174"/>
      <c r="L89" s="174"/>
      <c r="M89" s="174"/>
      <c r="N89" s="174"/>
      <c r="O89" s="174"/>
      <c r="P89" s="174"/>
      <c r="Q89" s="174"/>
      <c r="R89" s="174"/>
      <c r="S89" s="174"/>
      <c r="T89" s="174"/>
      <c r="U89" s="174"/>
      <c r="V89" s="174"/>
      <c r="W89" s="174"/>
      <c r="X89" s="174"/>
      <c r="Y89" s="174"/>
      <c r="Z89" s="174"/>
      <c r="AA89" s="174"/>
      <c r="AB89" s="174"/>
      <c r="AC89" s="174"/>
      <c r="AD89" s="174"/>
      <c r="AE89" s="174"/>
      <c r="AF89" s="174"/>
      <c r="AG89" s="174"/>
      <c r="AH89" s="174"/>
      <c r="AI89" s="175"/>
    </row>
    <row r="90" spans="1:45" s="46" customFormat="1" ht="69.75" customHeight="1" thickBot="1" x14ac:dyDescent="0.3">
      <c r="B90" s="178" t="s">
        <v>125</v>
      </c>
      <c r="C90" s="179"/>
      <c r="D90" s="179"/>
      <c r="E90" s="179"/>
      <c r="F90" s="179"/>
      <c r="G90" s="179"/>
      <c r="H90" s="179"/>
      <c r="I90" s="179"/>
      <c r="J90" s="179"/>
      <c r="K90" s="179"/>
      <c r="L90" s="179"/>
      <c r="M90" s="179"/>
      <c r="N90" s="179"/>
      <c r="O90" s="179"/>
      <c r="P90" s="179"/>
      <c r="Q90" s="179"/>
      <c r="R90" s="179"/>
      <c r="S90" s="179"/>
      <c r="T90" s="179"/>
      <c r="U90" s="179"/>
      <c r="V90" s="179"/>
      <c r="W90" s="179"/>
      <c r="X90" s="179"/>
      <c r="Y90" s="179"/>
      <c r="Z90" s="179"/>
      <c r="AA90" s="179"/>
      <c r="AB90" s="179"/>
      <c r="AC90" s="179"/>
      <c r="AD90" s="179"/>
      <c r="AE90" s="179"/>
      <c r="AF90" s="179"/>
      <c r="AG90" s="179"/>
      <c r="AH90" s="179"/>
      <c r="AI90" s="180"/>
    </row>
    <row r="91" spans="1:45" s="46" customFormat="1" ht="18.600000000000001" thickBot="1" x14ac:dyDescent="0.3">
      <c r="B91" s="173" t="s">
        <v>102</v>
      </c>
      <c r="C91" s="174"/>
      <c r="D91" s="174"/>
      <c r="E91" s="174"/>
      <c r="F91" s="174"/>
      <c r="G91" s="174"/>
      <c r="H91" s="174"/>
      <c r="I91" s="174"/>
      <c r="J91" s="174"/>
      <c r="K91" s="174"/>
      <c r="L91" s="174"/>
      <c r="M91" s="174"/>
      <c r="N91" s="174"/>
      <c r="O91" s="174"/>
      <c r="P91" s="174"/>
      <c r="Q91" s="174"/>
      <c r="R91" s="174"/>
      <c r="S91" s="174"/>
      <c r="T91" s="174"/>
      <c r="U91" s="174"/>
      <c r="V91" s="174"/>
      <c r="W91" s="174"/>
      <c r="X91" s="174"/>
      <c r="Y91" s="174"/>
      <c r="Z91" s="174"/>
      <c r="AA91" s="174"/>
      <c r="AB91" s="174"/>
      <c r="AC91" s="174"/>
      <c r="AD91" s="174"/>
      <c r="AE91" s="174"/>
      <c r="AF91" s="174"/>
      <c r="AG91" s="174"/>
      <c r="AH91" s="174"/>
      <c r="AI91" s="175"/>
    </row>
    <row r="92" spans="1:45" s="46" customFormat="1" ht="19.8" thickBot="1" x14ac:dyDescent="0.3">
      <c r="B92" s="149" t="s">
        <v>103</v>
      </c>
      <c r="C92" s="150"/>
      <c r="D92" s="150"/>
      <c r="E92" s="150"/>
      <c r="F92" s="150"/>
      <c r="G92" s="150"/>
      <c r="H92" s="150"/>
      <c r="I92" s="150"/>
      <c r="J92" s="150"/>
      <c r="K92" s="150"/>
      <c r="L92" s="150"/>
      <c r="M92" s="176"/>
      <c r="N92" s="150"/>
      <c r="O92" s="150"/>
      <c r="P92" s="150"/>
      <c r="Q92" s="150"/>
      <c r="R92" s="150"/>
      <c r="S92" s="150"/>
      <c r="T92" s="150"/>
      <c r="U92" s="150"/>
      <c r="V92" s="150"/>
      <c r="W92" s="176"/>
      <c r="X92" s="176"/>
      <c r="Y92" s="150"/>
      <c r="Z92" s="150"/>
      <c r="AA92" s="150"/>
      <c r="AB92" s="150"/>
      <c r="AC92" s="150"/>
      <c r="AD92" s="150"/>
      <c r="AE92" s="150"/>
      <c r="AF92" s="150"/>
      <c r="AG92" s="150"/>
      <c r="AH92" s="150"/>
      <c r="AI92" s="177"/>
    </row>
    <row r="93" spans="1:45" s="46" customFormat="1" ht="20.25" customHeight="1" thickBot="1" x14ac:dyDescent="0.3">
      <c r="B93" s="47">
        <v>1</v>
      </c>
      <c r="C93" s="152" t="s">
        <v>104</v>
      </c>
      <c r="D93" s="153"/>
      <c r="E93" s="153"/>
      <c r="F93" s="153"/>
      <c r="G93" s="153"/>
      <c r="H93" s="153"/>
      <c r="I93" s="153"/>
      <c r="J93" s="153"/>
      <c r="K93" s="153"/>
      <c r="L93" s="154"/>
      <c r="M93" s="48">
        <v>45390</v>
      </c>
      <c r="N93" s="49">
        <v>5</v>
      </c>
      <c r="O93" s="155" t="s">
        <v>105</v>
      </c>
      <c r="P93" s="156"/>
      <c r="Q93" s="156"/>
      <c r="R93" s="156"/>
      <c r="S93" s="156"/>
      <c r="T93" s="156"/>
      <c r="U93" s="156"/>
      <c r="V93" s="157"/>
      <c r="W93" s="160">
        <v>45715</v>
      </c>
      <c r="X93" s="159"/>
      <c r="Y93" s="49">
        <v>9</v>
      </c>
      <c r="Z93" s="155" t="s">
        <v>106</v>
      </c>
      <c r="AA93" s="156"/>
      <c r="AB93" s="156"/>
      <c r="AC93" s="156"/>
      <c r="AD93" s="156"/>
      <c r="AE93" s="156"/>
      <c r="AF93" s="156"/>
      <c r="AG93" s="156"/>
      <c r="AH93" s="157"/>
      <c r="AI93" s="50" t="s">
        <v>107</v>
      </c>
    </row>
    <row r="94" spans="1:45" s="46" customFormat="1" ht="20.25" customHeight="1" thickBot="1" x14ac:dyDescent="0.3">
      <c r="B94" s="47">
        <v>2</v>
      </c>
      <c r="C94" s="152" t="s">
        <v>108</v>
      </c>
      <c r="D94" s="153"/>
      <c r="E94" s="153"/>
      <c r="F94" s="153"/>
      <c r="G94" s="153"/>
      <c r="H94" s="153"/>
      <c r="I94" s="153"/>
      <c r="J94" s="153"/>
      <c r="K94" s="153"/>
      <c r="L94" s="154"/>
      <c r="M94" s="48">
        <v>45390</v>
      </c>
      <c r="N94" s="51">
        <v>6</v>
      </c>
      <c r="O94" s="155" t="s">
        <v>109</v>
      </c>
      <c r="P94" s="156"/>
      <c r="Q94" s="156"/>
      <c r="R94" s="156"/>
      <c r="S94" s="156"/>
      <c r="T94" s="156"/>
      <c r="U94" s="156"/>
      <c r="V94" s="157"/>
      <c r="W94" s="160">
        <v>45715</v>
      </c>
      <c r="X94" s="159"/>
      <c r="Y94" s="51">
        <v>10</v>
      </c>
      <c r="Z94" s="155" t="s">
        <v>110</v>
      </c>
      <c r="AA94" s="156"/>
      <c r="AB94" s="156"/>
      <c r="AC94" s="156"/>
      <c r="AD94" s="156"/>
      <c r="AE94" s="156"/>
      <c r="AF94" s="156"/>
      <c r="AG94" s="156"/>
      <c r="AH94" s="157"/>
      <c r="AI94" s="52">
        <v>45715</v>
      </c>
    </row>
    <row r="95" spans="1:45" s="46" customFormat="1" ht="20.25" customHeight="1" thickBot="1" x14ac:dyDescent="0.3">
      <c r="B95" s="47">
        <v>3</v>
      </c>
      <c r="C95" s="152" t="s">
        <v>111</v>
      </c>
      <c r="D95" s="153"/>
      <c r="E95" s="153"/>
      <c r="F95" s="153"/>
      <c r="G95" s="153"/>
      <c r="H95" s="153"/>
      <c r="I95" s="153"/>
      <c r="J95" s="153"/>
      <c r="K95" s="153"/>
      <c r="L95" s="154"/>
      <c r="M95" s="48">
        <v>45390</v>
      </c>
      <c r="N95" s="51">
        <v>7</v>
      </c>
      <c r="O95" s="155" t="s">
        <v>112</v>
      </c>
      <c r="P95" s="156"/>
      <c r="Q95" s="156"/>
      <c r="R95" s="156"/>
      <c r="S95" s="156"/>
      <c r="T95" s="156"/>
      <c r="U95" s="156"/>
      <c r="V95" s="157"/>
      <c r="W95" s="158" t="s">
        <v>107</v>
      </c>
      <c r="X95" s="159"/>
      <c r="Y95" s="51">
        <v>11</v>
      </c>
      <c r="Z95" s="155" t="s">
        <v>113</v>
      </c>
      <c r="AA95" s="156"/>
      <c r="AB95" s="156"/>
      <c r="AC95" s="156"/>
      <c r="AD95" s="156"/>
      <c r="AE95" s="156"/>
      <c r="AF95" s="156"/>
      <c r="AG95" s="156"/>
      <c r="AH95" s="157"/>
      <c r="AI95" s="52">
        <v>45715</v>
      </c>
    </row>
    <row r="96" spans="1:45" s="46" customFormat="1" ht="20.25" customHeight="1" thickBot="1" x14ac:dyDescent="0.3">
      <c r="B96" s="47">
        <v>4</v>
      </c>
      <c r="C96" s="152" t="s">
        <v>114</v>
      </c>
      <c r="D96" s="153"/>
      <c r="E96" s="153"/>
      <c r="F96" s="153"/>
      <c r="G96" s="153"/>
      <c r="H96" s="153"/>
      <c r="I96" s="153"/>
      <c r="J96" s="153"/>
      <c r="K96" s="153"/>
      <c r="L96" s="154"/>
      <c r="M96" s="48">
        <v>45390</v>
      </c>
      <c r="N96" s="51">
        <v>8</v>
      </c>
      <c r="O96" s="155" t="s">
        <v>115</v>
      </c>
      <c r="P96" s="156"/>
      <c r="Q96" s="156"/>
      <c r="R96" s="156"/>
      <c r="S96" s="156"/>
      <c r="T96" s="156"/>
      <c r="U96" s="156"/>
      <c r="V96" s="157"/>
      <c r="W96" s="158" t="s">
        <v>107</v>
      </c>
      <c r="X96" s="159"/>
      <c r="Y96" s="51">
        <v>12</v>
      </c>
      <c r="Z96" s="155" t="s">
        <v>116</v>
      </c>
      <c r="AA96" s="156"/>
      <c r="AB96" s="156"/>
      <c r="AC96" s="156"/>
      <c r="AD96" s="156"/>
      <c r="AE96" s="156"/>
      <c r="AF96" s="156"/>
      <c r="AG96" s="156"/>
      <c r="AH96" s="157"/>
      <c r="AI96" s="52" t="s">
        <v>107</v>
      </c>
      <c r="AN96"/>
    </row>
    <row r="97" spans="1:38" s="46" customFormat="1" ht="19.2" x14ac:dyDescent="0.25">
      <c r="B97" s="146"/>
      <c r="C97" s="147"/>
      <c r="D97" s="147"/>
      <c r="E97" s="147"/>
      <c r="F97" s="147"/>
      <c r="G97" s="147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7"/>
      <c r="Y97" s="147"/>
      <c r="Z97" s="147"/>
      <c r="AA97" s="147"/>
      <c r="AB97" s="147"/>
      <c r="AC97" s="147"/>
      <c r="AD97" s="147"/>
      <c r="AE97" s="147"/>
      <c r="AF97" s="147"/>
      <c r="AG97" s="147"/>
      <c r="AH97" s="147"/>
      <c r="AI97" s="148"/>
    </row>
    <row r="98" spans="1:38" s="46" customFormat="1" ht="19.2" x14ac:dyDescent="0.25">
      <c r="B98" s="146"/>
      <c r="C98" s="147"/>
      <c r="D98" s="147"/>
      <c r="E98" s="147"/>
      <c r="F98" s="147"/>
      <c r="G98" s="147"/>
      <c r="H98" s="147"/>
      <c r="I98" s="147"/>
      <c r="J98" s="147"/>
      <c r="K98" s="147"/>
      <c r="L98" s="147"/>
      <c r="M98" s="147"/>
      <c r="N98" s="147"/>
      <c r="O98" s="147"/>
      <c r="P98" s="147"/>
      <c r="Q98" s="147"/>
      <c r="R98" s="147"/>
      <c r="S98" s="147"/>
      <c r="T98" s="147"/>
      <c r="U98" s="147"/>
      <c r="V98" s="147"/>
      <c r="W98" s="147"/>
      <c r="X98" s="147"/>
      <c r="Y98" s="147"/>
      <c r="Z98" s="147"/>
      <c r="AA98" s="147"/>
      <c r="AB98" s="147"/>
      <c r="AC98" s="147"/>
      <c r="AD98" s="147"/>
      <c r="AE98" s="147"/>
      <c r="AF98" s="147"/>
      <c r="AG98" s="147"/>
      <c r="AH98" s="147"/>
      <c r="AI98" s="148"/>
    </row>
    <row r="99" spans="1:38" s="46" customFormat="1" ht="19.2" x14ac:dyDescent="0.25">
      <c r="B99" s="146"/>
      <c r="C99" s="147"/>
      <c r="D99" s="147"/>
      <c r="E99" s="147"/>
      <c r="F99" s="147"/>
      <c r="G99" s="147"/>
      <c r="H99" s="147"/>
      <c r="I99" s="147"/>
      <c r="J99" s="147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47"/>
      <c r="Z99" s="147"/>
      <c r="AA99" s="147"/>
      <c r="AB99" s="147"/>
      <c r="AC99" s="147"/>
      <c r="AD99" s="147"/>
      <c r="AE99" s="147"/>
      <c r="AF99" s="147"/>
      <c r="AG99" s="147"/>
      <c r="AH99" s="147"/>
      <c r="AI99" s="148"/>
    </row>
    <row r="100" spans="1:38" s="46" customFormat="1" ht="19.2" x14ac:dyDescent="0.25">
      <c r="B100" s="146"/>
      <c r="C100" s="147"/>
      <c r="D100" s="147"/>
      <c r="E100" s="147"/>
      <c r="F100" s="147"/>
      <c r="G100" s="147"/>
      <c r="H100" s="147"/>
      <c r="I100" s="147"/>
      <c r="J100" s="147"/>
      <c r="K100" s="147"/>
      <c r="L100" s="147"/>
      <c r="M100" s="147"/>
      <c r="N100" s="147"/>
      <c r="O100" s="147"/>
      <c r="P100" s="147"/>
      <c r="Q100" s="147"/>
      <c r="R100" s="147"/>
      <c r="S100" s="147"/>
      <c r="T100" s="147"/>
      <c r="U100" s="147"/>
      <c r="V100" s="147"/>
      <c r="W100" s="147"/>
      <c r="X100" s="147"/>
      <c r="Y100" s="147"/>
      <c r="Z100" s="147"/>
      <c r="AA100" s="147"/>
      <c r="AB100" s="147"/>
      <c r="AC100" s="147"/>
      <c r="AD100" s="147"/>
      <c r="AE100" s="147"/>
      <c r="AF100" s="147"/>
      <c r="AG100" s="147"/>
      <c r="AH100" s="147"/>
      <c r="AI100" s="148"/>
    </row>
    <row r="101" spans="1:38" s="46" customFormat="1" ht="19.2" x14ac:dyDescent="0.25">
      <c r="B101" s="146"/>
      <c r="C101" s="147"/>
      <c r="D101" s="147"/>
      <c r="E101" s="147"/>
      <c r="F101" s="147"/>
      <c r="G101" s="147"/>
      <c r="H101" s="147"/>
      <c r="I101" s="147"/>
      <c r="J101" s="147"/>
      <c r="K101" s="147"/>
      <c r="L101" s="147"/>
      <c r="M101" s="147"/>
      <c r="N101" s="147"/>
      <c r="O101" s="147"/>
      <c r="P101" s="147"/>
      <c r="Q101" s="147"/>
      <c r="R101" s="147"/>
      <c r="S101" s="147"/>
      <c r="T101" s="147"/>
      <c r="U101" s="147"/>
      <c r="V101" s="147"/>
      <c r="W101" s="147"/>
      <c r="X101" s="147"/>
      <c r="Y101" s="147"/>
      <c r="Z101" s="147"/>
      <c r="AA101" s="147"/>
      <c r="AB101" s="147"/>
      <c r="AC101" s="147"/>
      <c r="AD101" s="147"/>
      <c r="AE101" s="147"/>
      <c r="AF101" s="147"/>
      <c r="AG101" s="147"/>
      <c r="AH101" s="147"/>
      <c r="AI101" s="148"/>
    </row>
    <row r="102" spans="1:38" s="46" customFormat="1" ht="19.2" x14ac:dyDescent="0.25">
      <c r="B102" s="149"/>
      <c r="C102" s="150"/>
      <c r="D102" s="150"/>
      <c r="E102" s="150"/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0"/>
      <c r="Q102" s="150"/>
      <c r="R102" s="150"/>
      <c r="S102" s="150"/>
      <c r="T102" s="150"/>
      <c r="U102" s="150"/>
      <c r="V102" s="150"/>
      <c r="W102" s="150"/>
      <c r="X102" s="150"/>
      <c r="Y102" s="150"/>
      <c r="Z102" s="150"/>
      <c r="AA102" s="150"/>
      <c r="AB102" s="150"/>
      <c r="AC102" s="150"/>
      <c r="AD102" s="150"/>
      <c r="AE102" s="150"/>
      <c r="AF102" s="150"/>
      <c r="AG102" s="150"/>
      <c r="AH102" s="150"/>
      <c r="AI102" s="151"/>
      <c r="AL102"/>
    </row>
    <row r="103" spans="1:38" s="46" customFormat="1" ht="19.2" x14ac:dyDescent="0.25">
      <c r="B103" s="149"/>
      <c r="C103" s="150"/>
      <c r="D103" s="150"/>
      <c r="E103" s="150"/>
      <c r="F103" s="150"/>
      <c r="G103" s="150"/>
      <c r="H103" s="150"/>
      <c r="I103" s="150"/>
      <c r="J103" s="150"/>
      <c r="K103" s="150"/>
      <c r="L103" s="150"/>
      <c r="M103" s="150"/>
      <c r="N103" s="150"/>
      <c r="O103" s="150"/>
      <c r="P103" s="150"/>
      <c r="Q103" s="150"/>
      <c r="R103" s="150"/>
      <c r="S103" s="150"/>
      <c r="T103" s="150"/>
      <c r="U103" s="150"/>
      <c r="V103" s="150"/>
      <c r="W103" s="150"/>
      <c r="X103" s="150"/>
      <c r="Y103" s="150"/>
      <c r="Z103" s="150"/>
      <c r="AA103" s="150"/>
      <c r="AB103" s="150"/>
      <c r="AC103" s="150"/>
      <c r="AD103" s="150"/>
      <c r="AE103" s="150"/>
      <c r="AF103" s="150"/>
      <c r="AG103" s="150"/>
      <c r="AH103" s="150"/>
      <c r="AI103" s="151"/>
    </row>
    <row r="104" spans="1:38" s="46" customFormat="1" ht="19.2" x14ac:dyDescent="0.25">
      <c r="B104" s="149"/>
      <c r="C104" s="150"/>
      <c r="D104" s="150"/>
      <c r="E104" s="150"/>
      <c r="F104" s="150"/>
      <c r="G104" s="150"/>
      <c r="H104" s="150"/>
      <c r="I104" s="150"/>
      <c r="J104" s="150"/>
      <c r="K104" s="150"/>
      <c r="L104" s="150"/>
      <c r="M104" s="150"/>
      <c r="N104" s="150"/>
      <c r="O104" s="150"/>
      <c r="P104" s="150"/>
      <c r="Q104" s="150"/>
      <c r="R104" s="150"/>
      <c r="S104" s="150"/>
      <c r="T104" s="150"/>
      <c r="U104" s="150"/>
      <c r="V104" s="150"/>
      <c r="W104" s="150"/>
      <c r="X104" s="150"/>
      <c r="Y104" s="150"/>
      <c r="Z104" s="150"/>
      <c r="AA104" s="150"/>
      <c r="AB104" s="150"/>
      <c r="AC104" s="150"/>
      <c r="AD104" s="150"/>
      <c r="AE104" s="150"/>
      <c r="AF104" s="150"/>
      <c r="AG104" s="150"/>
      <c r="AH104" s="150"/>
      <c r="AI104" s="151"/>
    </row>
    <row r="105" spans="1:38" s="46" customFormat="1" ht="19.2" x14ac:dyDescent="0.25">
      <c r="B105" s="149"/>
      <c r="C105" s="150"/>
      <c r="D105" s="150"/>
      <c r="E105" s="150"/>
      <c r="F105" s="150"/>
      <c r="G105" s="150"/>
      <c r="H105" s="150"/>
      <c r="I105" s="150"/>
      <c r="J105" s="150"/>
      <c r="K105" s="150"/>
      <c r="L105" s="150"/>
      <c r="M105" s="150"/>
      <c r="N105" s="150"/>
      <c r="O105" s="150"/>
      <c r="P105" s="150"/>
      <c r="Q105" s="150"/>
      <c r="R105" s="150"/>
      <c r="S105" s="150"/>
      <c r="T105" s="150"/>
      <c r="U105" s="150"/>
      <c r="V105" s="150"/>
      <c r="W105" s="150"/>
      <c r="X105" s="150"/>
      <c r="Y105" s="150"/>
      <c r="Z105" s="150"/>
      <c r="AA105" s="150"/>
      <c r="AB105" s="150"/>
      <c r="AC105" s="150"/>
      <c r="AD105" s="150"/>
      <c r="AE105" s="150"/>
      <c r="AF105" s="150"/>
      <c r="AG105" s="150"/>
      <c r="AH105" s="150"/>
      <c r="AI105" s="151"/>
    </row>
    <row r="106" spans="1:38" s="46" customFormat="1" ht="19.2" x14ac:dyDescent="0.25">
      <c r="B106" s="149"/>
      <c r="C106" s="150"/>
      <c r="D106" s="150"/>
      <c r="E106" s="150"/>
      <c r="F106" s="150"/>
      <c r="G106" s="150"/>
      <c r="H106" s="150"/>
      <c r="I106" s="150"/>
      <c r="J106" s="150"/>
      <c r="K106" s="150"/>
      <c r="L106" s="150"/>
      <c r="M106" s="150"/>
      <c r="N106" s="150"/>
      <c r="O106" s="150"/>
      <c r="P106" s="150"/>
      <c r="Q106" s="150"/>
      <c r="R106" s="150"/>
      <c r="S106" s="150"/>
      <c r="T106" s="150"/>
      <c r="U106" s="150"/>
      <c r="V106" s="150"/>
      <c r="W106" s="150"/>
      <c r="X106" s="150"/>
      <c r="Y106" s="150"/>
      <c r="Z106" s="150"/>
      <c r="AA106" s="150"/>
      <c r="AB106" s="150"/>
      <c r="AC106" s="150"/>
      <c r="AD106" s="150"/>
      <c r="AE106" s="150"/>
      <c r="AF106" s="150"/>
      <c r="AG106" s="150"/>
      <c r="AH106" s="150"/>
      <c r="AI106" s="151"/>
    </row>
    <row r="107" spans="1:38" s="46" customFormat="1" ht="19.8" thickBot="1" x14ac:dyDescent="0.3">
      <c r="B107" s="149"/>
      <c r="C107" s="150"/>
      <c r="D107" s="150"/>
      <c r="E107" s="150"/>
      <c r="F107" s="150"/>
      <c r="G107" s="150"/>
      <c r="H107" s="150"/>
      <c r="I107" s="150"/>
      <c r="J107" s="150"/>
      <c r="K107" s="150"/>
      <c r="L107" s="150"/>
      <c r="M107" s="150"/>
      <c r="N107" s="150"/>
      <c r="O107" s="150"/>
      <c r="P107" s="150"/>
      <c r="Q107" s="150"/>
      <c r="R107" s="150"/>
      <c r="S107" s="150"/>
      <c r="T107" s="150"/>
      <c r="U107" s="150"/>
      <c r="V107" s="150"/>
      <c r="W107" s="150"/>
      <c r="X107" s="150"/>
      <c r="Y107" s="150"/>
      <c r="Z107" s="150"/>
      <c r="AA107" s="150"/>
      <c r="AB107" s="150"/>
      <c r="AC107" s="150"/>
      <c r="AD107" s="150"/>
      <c r="AE107" s="150"/>
      <c r="AF107" s="150"/>
      <c r="AG107" s="150"/>
      <c r="AH107" s="150"/>
      <c r="AI107" s="151"/>
    </row>
    <row r="108" spans="1:38" s="54" customFormat="1" ht="18.75" customHeight="1" x14ac:dyDescent="0.25">
      <c r="A108" s="53"/>
      <c r="B108" s="165" t="s">
        <v>117</v>
      </c>
      <c r="C108" s="166"/>
      <c r="D108" s="166"/>
      <c r="E108" s="166"/>
      <c r="F108" s="166"/>
      <c r="G108" s="166"/>
      <c r="H108" s="166"/>
      <c r="I108" s="166"/>
      <c r="J108" s="166"/>
      <c r="K108" s="166"/>
      <c r="L108" s="166" t="s">
        <v>118</v>
      </c>
      <c r="M108" s="166"/>
      <c r="N108" s="166"/>
      <c r="O108" s="166"/>
      <c r="P108" s="166"/>
      <c r="Q108" s="166"/>
      <c r="R108" s="166"/>
      <c r="S108" s="166"/>
      <c r="T108" s="166"/>
      <c r="U108" s="166"/>
      <c r="V108" s="166" t="s">
        <v>119</v>
      </c>
      <c r="W108" s="166"/>
      <c r="X108" s="166"/>
      <c r="Y108" s="166"/>
      <c r="Z108" s="166"/>
      <c r="AA108" s="166"/>
      <c r="AB108" s="166"/>
      <c r="AC108" s="166"/>
      <c r="AD108" s="166"/>
      <c r="AE108" s="166"/>
      <c r="AF108" s="169"/>
      <c r="AG108" s="169"/>
      <c r="AH108" s="169"/>
      <c r="AI108" s="170"/>
    </row>
    <row r="109" spans="1:38" s="54" customFormat="1" ht="34.5" customHeight="1" x14ac:dyDescent="0.25">
      <c r="A109" s="53"/>
      <c r="B109" s="167"/>
      <c r="C109" s="168"/>
      <c r="D109" s="168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68"/>
      <c r="R109" s="168"/>
      <c r="S109" s="168"/>
      <c r="T109" s="168"/>
      <c r="U109" s="168"/>
      <c r="V109" s="168"/>
      <c r="W109" s="168"/>
      <c r="X109" s="168"/>
      <c r="Y109" s="168"/>
      <c r="Z109" s="168"/>
      <c r="AA109" s="168"/>
      <c r="AB109" s="168"/>
      <c r="AC109" s="168"/>
      <c r="AD109" s="168"/>
      <c r="AE109" s="168"/>
      <c r="AF109" s="171"/>
      <c r="AG109" s="171"/>
      <c r="AH109" s="171"/>
      <c r="AI109" s="172"/>
    </row>
    <row r="110" spans="1:38" s="55" customFormat="1" ht="45.6" customHeight="1" x14ac:dyDescent="0.25">
      <c r="A110" s="53"/>
      <c r="B110" s="141" t="s">
        <v>126</v>
      </c>
      <c r="C110" s="142"/>
      <c r="D110" s="142"/>
      <c r="E110" s="142"/>
      <c r="F110" s="142"/>
      <c r="G110" s="142"/>
      <c r="H110" s="142"/>
      <c r="I110" s="142"/>
      <c r="J110" s="142"/>
      <c r="K110" s="142"/>
      <c r="L110" s="142" t="s">
        <v>145</v>
      </c>
      <c r="M110" s="142"/>
      <c r="N110" s="142"/>
      <c r="O110" s="142"/>
      <c r="P110" s="142"/>
      <c r="Q110" s="142"/>
      <c r="R110" s="142"/>
      <c r="S110" s="142"/>
      <c r="T110" s="142"/>
      <c r="U110" s="142"/>
      <c r="V110" s="142" t="s">
        <v>120</v>
      </c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143" t="s">
        <v>121</v>
      </c>
      <c r="AG110" s="143"/>
      <c r="AH110" s="144" t="str">
        <f>+I7</f>
        <v>25 DE ENERO AL 25 DE FEBRERO DE 2025</v>
      </c>
      <c r="AI110" s="145"/>
    </row>
    <row r="111" spans="1:38" ht="18.600000000000001" thickBot="1" x14ac:dyDescent="0.35">
      <c r="B111" s="161" t="s">
        <v>128</v>
      </c>
      <c r="C111" s="162"/>
      <c r="D111" s="162"/>
      <c r="E111" s="162"/>
      <c r="F111" s="162"/>
      <c r="G111" s="162"/>
      <c r="H111" s="162"/>
      <c r="I111" s="162"/>
      <c r="J111" s="162"/>
      <c r="K111" s="162"/>
      <c r="L111" s="162" t="s">
        <v>129</v>
      </c>
      <c r="M111" s="162"/>
      <c r="N111" s="162"/>
      <c r="O111" s="162"/>
      <c r="P111" s="162"/>
      <c r="Q111" s="162"/>
      <c r="R111" s="162"/>
      <c r="S111" s="162"/>
      <c r="T111" s="162"/>
      <c r="U111" s="162"/>
      <c r="V111" s="162" t="s">
        <v>122</v>
      </c>
      <c r="W111" s="162"/>
      <c r="X111" s="162"/>
      <c r="Y111" s="162"/>
      <c r="Z111" s="162"/>
      <c r="AA111" s="162"/>
      <c r="AB111" s="162"/>
      <c r="AC111" s="162"/>
      <c r="AD111" s="162"/>
      <c r="AE111" s="162"/>
      <c r="AF111" s="163" t="s">
        <v>123</v>
      </c>
      <c r="AG111" s="163"/>
      <c r="AH111" s="163"/>
      <c r="AI111" s="164"/>
    </row>
    <row r="113" spans="10:42" ht="13.8" x14ac:dyDescent="0.3">
      <c r="AP113"/>
    </row>
    <row r="115" spans="10:42" ht="13.8" x14ac:dyDescent="0.3">
      <c r="J115"/>
    </row>
    <row r="127" spans="10:42" ht="13.8" x14ac:dyDescent="0.3">
      <c r="AL127"/>
    </row>
    <row r="135" spans="39:39" ht="13.8" x14ac:dyDescent="0.3">
      <c r="AM135"/>
    </row>
    <row r="151" spans="38:42" ht="13.8" x14ac:dyDescent="0.3">
      <c r="AL151"/>
    </row>
    <row r="153" spans="38:42" ht="13.8" x14ac:dyDescent="0.3">
      <c r="AP153"/>
    </row>
    <row r="180" spans="38:42" ht="13.8" x14ac:dyDescent="0.3">
      <c r="AL180"/>
    </row>
    <row r="184" spans="38:42" ht="13.8" x14ac:dyDescent="0.3">
      <c r="AP184"/>
    </row>
    <row r="198" spans="37:53" ht="13.8" x14ac:dyDescent="0.3">
      <c r="AK198"/>
    </row>
    <row r="200" spans="37:53" ht="13.8" x14ac:dyDescent="0.3">
      <c r="AP200"/>
    </row>
    <row r="204" spans="37:53" ht="13.8" x14ac:dyDescent="0.3">
      <c r="BA204"/>
    </row>
  </sheetData>
  <mergeCells count="281">
    <mergeCell ref="K61:N61"/>
    <mergeCell ref="O61:R61"/>
    <mergeCell ref="B59:F59"/>
    <mergeCell ref="AB45:AE45"/>
    <mergeCell ref="AF45:AI45"/>
    <mergeCell ref="B45:D45"/>
    <mergeCell ref="E45:G45"/>
    <mergeCell ref="S45:AA45"/>
    <mergeCell ref="B15:H15"/>
    <mergeCell ref="I15:M15"/>
    <mergeCell ref="N15:AI15"/>
    <mergeCell ref="B54:G54"/>
    <mergeCell ref="H54:P54"/>
    <mergeCell ref="Q54:R54"/>
    <mergeCell ref="S54:AA54"/>
    <mergeCell ref="AB54:AE54"/>
    <mergeCell ref="AF54:AI54"/>
    <mergeCell ref="B55:AI55"/>
    <mergeCell ref="B56:AI56"/>
    <mergeCell ref="B57:R57"/>
    <mergeCell ref="S57:AI57"/>
    <mergeCell ref="B58:F58"/>
    <mergeCell ref="G58:J58"/>
    <mergeCell ref="B17:H17"/>
    <mergeCell ref="I17:M17"/>
    <mergeCell ref="N16:R16"/>
    <mergeCell ref="S16:X16"/>
    <mergeCell ref="Y16:AC16"/>
    <mergeCell ref="AD17:AI17"/>
    <mergeCell ref="B16:H16"/>
    <mergeCell ref="I16:M16"/>
    <mergeCell ref="AD16:AI16"/>
    <mergeCell ref="B2:AI2"/>
    <mergeCell ref="B4:AI4"/>
    <mergeCell ref="B5:AI5"/>
    <mergeCell ref="B6:H6"/>
    <mergeCell ref="I6:AI6"/>
    <mergeCell ref="B7:H7"/>
    <mergeCell ref="I7:AI7"/>
    <mergeCell ref="B14:H14"/>
    <mergeCell ref="I14:M14"/>
    <mergeCell ref="N14:AI14"/>
    <mergeCell ref="B11:H11"/>
    <mergeCell ref="I11:AI11"/>
    <mergeCell ref="B12:AI12"/>
    <mergeCell ref="B13:H13"/>
    <mergeCell ref="I13:M13"/>
    <mergeCell ref="N13:AI13"/>
    <mergeCell ref="B8:H8"/>
    <mergeCell ref="I8:AI8"/>
    <mergeCell ref="B9:H9"/>
    <mergeCell ref="I9:AI9"/>
    <mergeCell ref="B10:H10"/>
    <mergeCell ref="I10:AI10"/>
    <mergeCell ref="N18:R18"/>
    <mergeCell ref="S18:X18"/>
    <mergeCell ref="Y18:AC18"/>
    <mergeCell ref="AD18:AI18"/>
    <mergeCell ref="B21:H21"/>
    <mergeCell ref="I21:M21"/>
    <mergeCell ref="N21:R21"/>
    <mergeCell ref="S21:X21"/>
    <mergeCell ref="Y21:AC21"/>
    <mergeCell ref="AD21:AI21"/>
    <mergeCell ref="B20:H20"/>
    <mergeCell ref="I20:M20"/>
    <mergeCell ref="N20:R20"/>
    <mergeCell ref="S20:X20"/>
    <mergeCell ref="Y20:AC20"/>
    <mergeCell ref="AD20:AI20"/>
    <mergeCell ref="B19:H19"/>
    <mergeCell ref="I19:M19"/>
    <mergeCell ref="N19:R19"/>
    <mergeCell ref="S19:X19"/>
    <mergeCell ref="Y19:AC19"/>
    <mergeCell ref="AD19:AI19"/>
    <mergeCell ref="B18:H18"/>
    <mergeCell ref="I18:M18"/>
    <mergeCell ref="B22:H22"/>
    <mergeCell ref="I22:M22"/>
    <mergeCell ref="N22:R22"/>
    <mergeCell ref="S22:AI22"/>
    <mergeCell ref="B23:AI23"/>
    <mergeCell ref="A24:A80"/>
    <mergeCell ref="B25:AI25"/>
    <mergeCell ref="B26:D26"/>
    <mergeCell ref="E26:H26"/>
    <mergeCell ref="I26:P26"/>
    <mergeCell ref="B29:F29"/>
    <mergeCell ref="G29:R29"/>
    <mergeCell ref="S29:W29"/>
    <mergeCell ref="X29:AI29"/>
    <mergeCell ref="B30:F30"/>
    <mergeCell ref="G30:R30"/>
    <mergeCell ref="S30:W30"/>
    <mergeCell ref="X30:AI30"/>
    <mergeCell ref="Q26:W26"/>
    <mergeCell ref="X26:Z26"/>
    <mergeCell ref="AA26:AI26"/>
    <mergeCell ref="B27:R27"/>
    <mergeCell ref="S27:AI27"/>
    <mergeCell ref="B28:F28"/>
    <mergeCell ref="G28:R28"/>
    <mergeCell ref="S28:W28"/>
    <mergeCell ref="X28:AI28"/>
    <mergeCell ref="B33:F33"/>
    <mergeCell ref="G33:R33"/>
    <mergeCell ref="S33:W33"/>
    <mergeCell ref="X33:AI33"/>
    <mergeCell ref="B34:F34"/>
    <mergeCell ref="G34:R34"/>
    <mergeCell ref="S34:W34"/>
    <mergeCell ref="X34:AI34"/>
    <mergeCell ref="B31:F31"/>
    <mergeCell ref="G31:R31"/>
    <mergeCell ref="S31:W31"/>
    <mergeCell ref="X31:AI31"/>
    <mergeCell ref="B32:F32"/>
    <mergeCell ref="G32:R32"/>
    <mergeCell ref="S32:W32"/>
    <mergeCell ref="X32:AI32"/>
    <mergeCell ref="B37:F37"/>
    <mergeCell ref="G37:R37"/>
    <mergeCell ref="S37:W37"/>
    <mergeCell ref="X37:AI37"/>
    <mergeCell ref="B38:F38"/>
    <mergeCell ref="G38:R38"/>
    <mergeCell ref="S38:W38"/>
    <mergeCell ref="X38:AI38"/>
    <mergeCell ref="B35:F35"/>
    <mergeCell ref="G35:R35"/>
    <mergeCell ref="S35:W35"/>
    <mergeCell ref="X35:AI35"/>
    <mergeCell ref="B36:F36"/>
    <mergeCell ref="G36:R36"/>
    <mergeCell ref="S36:W36"/>
    <mergeCell ref="X36:AI36"/>
    <mergeCell ref="B39:AI39"/>
    <mergeCell ref="B41:AI41"/>
    <mergeCell ref="B42:R42"/>
    <mergeCell ref="S42:AI42"/>
    <mergeCell ref="B43:D43"/>
    <mergeCell ref="E43:G43"/>
    <mergeCell ref="H43:L43"/>
    <mergeCell ref="M43:P43"/>
    <mergeCell ref="Q43:R43"/>
    <mergeCell ref="S43:AA43"/>
    <mergeCell ref="AB43:AE43"/>
    <mergeCell ref="AF43:AI43"/>
    <mergeCell ref="B44:D44"/>
    <mergeCell ref="E44:G44"/>
    <mergeCell ref="H44:L44"/>
    <mergeCell ref="M44:P44"/>
    <mergeCell ref="Q44:R44"/>
    <mergeCell ref="S44:AA44"/>
    <mergeCell ref="AB44:AI44"/>
    <mergeCell ref="B53:G53"/>
    <mergeCell ref="H53:L53"/>
    <mergeCell ref="M53:P53"/>
    <mergeCell ref="Q53:R53"/>
    <mergeCell ref="S53:AA53"/>
    <mergeCell ref="AB53:AE53"/>
    <mergeCell ref="AF53:AI53"/>
    <mergeCell ref="AB52:AE52"/>
    <mergeCell ref="AF52:AI52"/>
    <mergeCell ref="B52:D52"/>
    <mergeCell ref="S52:AA52"/>
    <mergeCell ref="Q84:AI84"/>
    <mergeCell ref="B78:AI78"/>
    <mergeCell ref="B79:AI79"/>
    <mergeCell ref="B82:AI82"/>
    <mergeCell ref="B91:AI91"/>
    <mergeCell ref="B92:AI92"/>
    <mergeCell ref="C93:L93"/>
    <mergeCell ref="O93:V93"/>
    <mergeCell ref="W93:X93"/>
    <mergeCell ref="Z93:AH93"/>
    <mergeCell ref="B87:AI87"/>
    <mergeCell ref="B88:AI88"/>
    <mergeCell ref="B89:AI89"/>
    <mergeCell ref="B90:AI90"/>
    <mergeCell ref="B83:G83"/>
    <mergeCell ref="H83:P83"/>
    <mergeCell ref="B84:P84"/>
    <mergeCell ref="O94:V94"/>
    <mergeCell ref="W94:X94"/>
    <mergeCell ref="B111:K111"/>
    <mergeCell ref="L111:U111"/>
    <mergeCell ref="V111:AE111"/>
    <mergeCell ref="AF111:AI111"/>
    <mergeCell ref="B105:AI105"/>
    <mergeCell ref="B106:AI106"/>
    <mergeCell ref="B107:AI107"/>
    <mergeCell ref="B108:K109"/>
    <mergeCell ref="L108:U109"/>
    <mergeCell ref="V108:AE109"/>
    <mergeCell ref="AF108:AI109"/>
    <mergeCell ref="Z94:AH94"/>
    <mergeCell ref="C95:L95"/>
    <mergeCell ref="O95:V95"/>
    <mergeCell ref="W95:X95"/>
    <mergeCell ref="Z95:AH95"/>
    <mergeCell ref="E74:F74"/>
    <mergeCell ref="G74:H74"/>
    <mergeCell ref="B86:P86"/>
    <mergeCell ref="Q86:AI86"/>
    <mergeCell ref="B110:K110"/>
    <mergeCell ref="L110:U110"/>
    <mergeCell ref="V110:AE110"/>
    <mergeCell ref="AF110:AG110"/>
    <mergeCell ref="AH110:AI110"/>
    <mergeCell ref="B99:AI99"/>
    <mergeCell ref="B100:AI100"/>
    <mergeCell ref="B101:AI101"/>
    <mergeCell ref="B102:AI102"/>
    <mergeCell ref="B103:AI103"/>
    <mergeCell ref="B104:AI104"/>
    <mergeCell ref="C96:L96"/>
    <mergeCell ref="O96:V96"/>
    <mergeCell ref="W96:X96"/>
    <mergeCell ref="Z96:AH96"/>
    <mergeCell ref="B97:AI97"/>
    <mergeCell ref="B98:AI98"/>
    <mergeCell ref="C94:L94"/>
    <mergeCell ref="E69:F69"/>
    <mergeCell ref="G69:H69"/>
    <mergeCell ref="E70:F70"/>
    <mergeCell ref="G70:H70"/>
    <mergeCell ref="E71:F71"/>
    <mergeCell ref="G71:H71"/>
    <mergeCell ref="E66:F66"/>
    <mergeCell ref="G66:H66"/>
    <mergeCell ref="E75:F75"/>
    <mergeCell ref="G75:H75"/>
    <mergeCell ref="E76:F76"/>
    <mergeCell ref="G76:H76"/>
    <mergeCell ref="E72:F72"/>
    <mergeCell ref="G72:H72"/>
    <mergeCell ref="E73:F73"/>
    <mergeCell ref="G73:H73"/>
    <mergeCell ref="E67:F67"/>
    <mergeCell ref="G67:H67"/>
    <mergeCell ref="E68:F68"/>
    <mergeCell ref="G68:H68"/>
    <mergeCell ref="B63:AI63"/>
    <mergeCell ref="E64:F64"/>
    <mergeCell ref="G64:H64"/>
    <mergeCell ref="E65:F65"/>
    <mergeCell ref="G65:H65"/>
    <mergeCell ref="W58:Z58"/>
    <mergeCell ref="AA58:AD58"/>
    <mergeCell ref="AE58:AI58"/>
    <mergeCell ref="B62:AI62"/>
    <mergeCell ref="S61:V61"/>
    <mergeCell ref="W61:Z61"/>
    <mergeCell ref="AA61:AD61"/>
    <mergeCell ref="AE61:AI61"/>
    <mergeCell ref="B60:F60"/>
    <mergeCell ref="G60:J60"/>
    <mergeCell ref="K60:N60"/>
    <mergeCell ref="O60:R60"/>
    <mergeCell ref="S60:V60"/>
    <mergeCell ref="G59:J59"/>
    <mergeCell ref="K59:N59"/>
    <mergeCell ref="O59:R59"/>
    <mergeCell ref="K58:N58"/>
    <mergeCell ref="O58:R58"/>
    <mergeCell ref="S58:V58"/>
    <mergeCell ref="W60:Z60"/>
    <mergeCell ref="AA60:AD60"/>
    <mergeCell ref="AE60:AI60"/>
    <mergeCell ref="B61:F61"/>
    <mergeCell ref="G61:J61"/>
    <mergeCell ref="B80:AI81"/>
    <mergeCell ref="S59:V59"/>
    <mergeCell ref="W59:Z59"/>
    <mergeCell ref="AA59:AD59"/>
    <mergeCell ref="AE59:AI59"/>
    <mergeCell ref="E52:G52"/>
    <mergeCell ref="H52:L52"/>
    <mergeCell ref="Q52:R52"/>
  </mergeCells>
  <printOptions horizontalCentered="1"/>
  <pageMargins left="0.25" right="0.27559055118110237" top="0.35433070866141736" bottom="0.35433070866141736" header="0" footer="0"/>
  <pageSetup paperSize="8" scale="28" fitToHeight="2" orientation="portrait" horizontalDpi="4294967294" verticalDpi="4294967294" r:id="rId1"/>
  <headerFooter alignWithMargins="0">
    <oddFooter>&amp;CPágina &amp;P de &amp;N&amp;R&amp;D</oddFooter>
  </headerFooter>
  <rowBreaks count="2" manualBreakCount="2">
    <brk id="84" max="34" man="1"/>
    <brk id="86" max="3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 25</vt:lpstr>
      <vt:lpstr>'JUN 25'!Área_de_impresión</vt:lpstr>
      <vt:lpstr>'JUN 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Mantenimiento 1</dc:creator>
  <cp:lastModifiedBy>Carlos Uzuriaga</cp:lastModifiedBy>
  <cp:lastPrinted>2026-01-26T20:50:48Z</cp:lastPrinted>
  <dcterms:created xsi:type="dcterms:W3CDTF">2025-04-23T19:10:54Z</dcterms:created>
  <dcterms:modified xsi:type="dcterms:W3CDTF">2026-07-21T21:20:09Z</dcterms:modified>
</cp:coreProperties>
</file>